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ThisWorkbook" defaultThemeVersion="124226"/>
  <bookViews>
    <workbookView xWindow="0" yWindow="0" windowWidth="20490" windowHeight="7755" tabRatio="969" activeTab="8"/>
  </bookViews>
  <sheets>
    <sheet name="P1 TNX-TT " sheetId="1" r:id="rId1"/>
    <sheet name="P2 TNX-CN" sheetId="2" r:id="rId2"/>
    <sheet name="P3 TNX-LN" sheetId="3" r:id="rId3"/>
    <sheet name="P4 TNX-TS" sheetId="4" r:id="rId4"/>
    <sheet name="P5 TNX-DN" sheetId="5" r:id="rId5"/>
    <sheet name="P6 TNX-CT " sheetId="6" r:id="rId6"/>
    <sheet name="P7A TNX-TL " sheetId="7" r:id="rId7"/>
    <sheet name="Phu bieu 7A1" sheetId="12" r:id="rId8"/>
    <sheet name="B7B TNX-KH" sheetId="8" r:id="rId9"/>
    <sheet name="Phu bieu 7B1" sheetId="11" r:id="rId10"/>
    <sheet name="P8 TNX-TH " sheetId="9" r:id="rId11"/>
    <sheet name="PL01-Dan so" sheetId="10" r:id="rId12"/>
  </sheets>
  <definedNames>
    <definedName name="_xlnm._FilterDatabase" localSheetId="5" hidden="1">'P6 TNX-CT '!$A$9:$M$162</definedName>
    <definedName name="_xlnm.Print_Area" localSheetId="8">'B7B TNX-KH'!$A$1:$J$1291</definedName>
    <definedName name="_xlnm.Print_Area" localSheetId="0">'P1 TNX-TT '!$A$1:$H$77</definedName>
    <definedName name="_xlnm.Print_Area" localSheetId="1">'P2 TNX-CN'!$A$1:$G$43</definedName>
    <definedName name="_xlnm.Print_Area" localSheetId="2">'P3 TNX-LN'!$A$1:$G$43</definedName>
    <definedName name="_xlnm.Print_Area" localSheetId="3">'P4 TNX-TS'!$A$1:$F$57</definedName>
    <definedName name="_xlnm.Print_Area" localSheetId="4">'P5 TNX-DN'!$A$1:$I$54</definedName>
    <definedName name="_xlnm.Print_Area" localSheetId="5">'P6 TNX-CT '!$A$1:$J$166</definedName>
    <definedName name="_xlnm.Print_Area" localSheetId="6">'P7A TNX-TL '!$A$1:$H$30</definedName>
    <definedName name="_xlnm.Print_Area" localSheetId="10">'P8 TNX-TH '!$A$1:$D$66</definedName>
    <definedName name="_xlnm.Print_Titles" localSheetId="8">'B7B TNX-KH'!$9:$9</definedName>
    <definedName name="_xlnm.Print_Titles" localSheetId="0">'P1 TNX-TT '!$7:$7</definedName>
    <definedName name="_xlnm.Print_Titles" localSheetId="1">'P2 TNX-CN'!$7:$7</definedName>
    <definedName name="_xlnm.Print_Titles" localSheetId="2">'P3 TNX-LN'!$7:$7</definedName>
    <definedName name="_xlnm.Print_Titles" localSheetId="3">'P4 TNX-TS'!$8:$8</definedName>
    <definedName name="_xlnm.Print_Titles" localSheetId="4">'P5 TNX-DN'!$8:$8</definedName>
    <definedName name="_xlnm.Print_Titles" localSheetId="5">'P6 TNX-CT '!$8:$8</definedName>
    <definedName name="_xlnm.Print_Titles" localSheetId="6">'P7A TNX-TL '!$11:$11</definedName>
    <definedName name="_xlnm.Print_Titles" localSheetId="10">'P8 TNX-TH '!$7:$7</definedName>
  </definedNames>
  <calcPr calcId="144525"/>
</workbook>
</file>

<file path=xl/calcChain.xml><?xml version="1.0" encoding="utf-8"?>
<calcChain xmlns="http://schemas.openxmlformats.org/spreadsheetml/2006/main">
  <c r="F15" i="10" l="1"/>
  <c r="E15" i="10"/>
  <c r="C15" i="10"/>
  <c r="H13" i="5" l="1"/>
  <c r="H12" i="5"/>
  <c r="H11" i="5"/>
  <c r="H10" i="5"/>
  <c r="H9" i="5"/>
  <c r="G158" i="6"/>
  <c r="I158" i="6" s="1"/>
  <c r="G157" i="6"/>
  <c r="I157" i="6" s="1"/>
  <c r="G156" i="6"/>
  <c r="I156" i="6" s="1"/>
  <c r="G155" i="6"/>
  <c r="I155" i="6" s="1"/>
  <c r="G154" i="6"/>
  <c r="I154" i="6" s="1"/>
  <c r="G153" i="6"/>
  <c r="I153" i="6" s="1"/>
  <c r="G152" i="6"/>
  <c r="I152" i="6" s="1"/>
  <c r="G151" i="6"/>
  <c r="I151" i="6" s="1"/>
  <c r="G150" i="6"/>
  <c r="I150" i="6" s="1"/>
  <c r="G149" i="6"/>
  <c r="I149" i="6" s="1"/>
  <c r="G148" i="6"/>
  <c r="I148" i="6" s="1"/>
  <c r="G147" i="6"/>
  <c r="I147" i="6" s="1"/>
  <c r="G146" i="6"/>
  <c r="I146" i="6" s="1"/>
  <c r="G145" i="6"/>
  <c r="I145" i="6" s="1"/>
  <c r="G144" i="6"/>
  <c r="I144" i="6" s="1"/>
  <c r="G143" i="6"/>
  <c r="I143" i="6" s="1"/>
  <c r="G142" i="6"/>
  <c r="I142" i="6" s="1"/>
  <c r="G141" i="6"/>
  <c r="I141" i="6" s="1"/>
  <c r="G140" i="6"/>
  <c r="I140" i="6" s="1"/>
  <c r="G139" i="6"/>
  <c r="I139" i="6" s="1"/>
  <c r="G138" i="6"/>
  <c r="I138" i="6" s="1"/>
  <c r="G137" i="6"/>
  <c r="I137" i="6" s="1"/>
  <c r="G136" i="6"/>
  <c r="I136" i="6" s="1"/>
  <c r="G135" i="6"/>
  <c r="I135" i="6" s="1"/>
  <c r="G134" i="6"/>
  <c r="I134" i="6" s="1"/>
  <c r="G133" i="6"/>
  <c r="I133" i="6" s="1"/>
  <c r="G132" i="6"/>
  <c r="I132" i="6" s="1"/>
  <c r="G131" i="6"/>
  <c r="I131" i="6" s="1"/>
  <c r="G130" i="6"/>
  <c r="I130" i="6" s="1"/>
  <c r="G129" i="6"/>
  <c r="I129" i="6" s="1"/>
  <c r="G128" i="6"/>
  <c r="I128" i="6" s="1"/>
  <c r="G127" i="6"/>
  <c r="I127" i="6" s="1"/>
  <c r="G126" i="6"/>
  <c r="I126" i="6" s="1"/>
  <c r="G125" i="6"/>
  <c r="I125" i="6" s="1"/>
  <c r="G124" i="6"/>
  <c r="I124" i="6" s="1"/>
  <c r="G123" i="6"/>
  <c r="I123" i="6" s="1"/>
  <c r="G122" i="6"/>
  <c r="I122" i="6" s="1"/>
  <c r="G121" i="6"/>
  <c r="I121" i="6" s="1"/>
  <c r="G120" i="6"/>
  <c r="I120" i="6" s="1"/>
  <c r="G119" i="6"/>
  <c r="I119" i="6" s="1"/>
  <c r="G118" i="6"/>
  <c r="I118" i="6" s="1"/>
  <c r="G117" i="6"/>
  <c r="I117" i="6" s="1"/>
  <c r="G116" i="6"/>
  <c r="I116" i="6" s="1"/>
  <c r="G115" i="6"/>
  <c r="I115" i="6" s="1"/>
  <c r="G114" i="6"/>
  <c r="I114" i="6" s="1"/>
  <c r="G113" i="6"/>
  <c r="I113" i="6" s="1"/>
  <c r="G112" i="6"/>
  <c r="I112" i="6" s="1"/>
  <c r="G111" i="6"/>
  <c r="I111" i="6" s="1"/>
  <c r="G110" i="6"/>
  <c r="I110" i="6" s="1"/>
  <c r="G109" i="6"/>
  <c r="I109" i="6" s="1"/>
  <c r="G108" i="6"/>
  <c r="I108" i="6" s="1"/>
  <c r="G107" i="6"/>
  <c r="I107" i="6" s="1"/>
  <c r="G106" i="6"/>
  <c r="I106" i="6" s="1"/>
  <c r="G105" i="6"/>
  <c r="I105" i="6" s="1"/>
  <c r="G104" i="6"/>
  <c r="I104" i="6" s="1"/>
  <c r="G103" i="6"/>
  <c r="I103" i="6" s="1"/>
  <c r="G102" i="6"/>
  <c r="I102" i="6" s="1"/>
  <c r="G101" i="6"/>
  <c r="I101" i="6" s="1"/>
  <c r="G100" i="6"/>
  <c r="I100" i="6" s="1"/>
  <c r="G99" i="6"/>
  <c r="I99" i="6" s="1"/>
  <c r="G98" i="6"/>
  <c r="I98" i="6" s="1"/>
  <c r="G97" i="6"/>
  <c r="I97" i="6" s="1"/>
  <c r="G96" i="6"/>
  <c r="I96" i="6" s="1"/>
  <c r="G95" i="6"/>
  <c r="I95" i="6" s="1"/>
  <c r="G94" i="6"/>
  <c r="I94" i="6" s="1"/>
  <c r="G93" i="6"/>
  <c r="I93" i="6" s="1"/>
  <c r="G92" i="6"/>
  <c r="I92" i="6" s="1"/>
  <c r="G91" i="6"/>
  <c r="I91" i="6" s="1"/>
  <c r="G90" i="6"/>
  <c r="I90" i="6" s="1"/>
  <c r="G89" i="6"/>
  <c r="I89" i="6" s="1"/>
  <c r="G88" i="6"/>
  <c r="I88" i="6" s="1"/>
  <c r="G87" i="6"/>
  <c r="I87" i="6" s="1"/>
  <c r="G86" i="6"/>
  <c r="I86" i="6" s="1"/>
  <c r="G85" i="6"/>
  <c r="I85" i="6" s="1"/>
  <c r="G84" i="6"/>
  <c r="I84" i="6" s="1"/>
  <c r="G83" i="6"/>
  <c r="I83" i="6" s="1"/>
  <c r="G82" i="6"/>
  <c r="I82" i="6" s="1"/>
  <c r="G81" i="6"/>
  <c r="I81" i="6" s="1"/>
  <c r="G80" i="6"/>
  <c r="I80" i="6" s="1"/>
  <c r="G79" i="6"/>
  <c r="I79" i="6" s="1"/>
  <c r="G78" i="6"/>
  <c r="I78" i="6" s="1"/>
  <c r="G77" i="6"/>
  <c r="I77" i="6" s="1"/>
  <c r="G76" i="6"/>
  <c r="I76" i="6" s="1"/>
  <c r="G75" i="6"/>
  <c r="I75" i="6" s="1"/>
  <c r="G74" i="6"/>
  <c r="I74" i="6" s="1"/>
  <c r="G73" i="6"/>
  <c r="I73" i="6" s="1"/>
  <c r="G72" i="6"/>
  <c r="I72" i="6" s="1"/>
  <c r="G71" i="6"/>
  <c r="I71" i="6" s="1"/>
  <c r="G70" i="6"/>
  <c r="I70" i="6" s="1"/>
  <c r="G69" i="6"/>
  <c r="I69" i="6" s="1"/>
  <c r="G68" i="6"/>
  <c r="I68" i="6" s="1"/>
  <c r="G67" i="6"/>
  <c r="I67" i="6" s="1"/>
  <c r="G66" i="6"/>
  <c r="I66" i="6" s="1"/>
  <c r="G65" i="6"/>
  <c r="I65" i="6" s="1"/>
  <c r="G64" i="6"/>
  <c r="I64" i="6" s="1"/>
  <c r="G63" i="6"/>
  <c r="I63" i="6" s="1"/>
  <c r="G62" i="6"/>
  <c r="I62" i="6" s="1"/>
  <c r="G61" i="6"/>
  <c r="I61" i="6" s="1"/>
  <c r="G60" i="6"/>
  <c r="I60" i="6" s="1"/>
  <c r="I59" i="6"/>
  <c r="G58" i="6"/>
  <c r="I58" i="6" s="1"/>
  <c r="G57" i="6"/>
  <c r="I57" i="6" s="1"/>
  <c r="G56" i="6"/>
  <c r="I56" i="6" s="1"/>
  <c r="G55" i="6"/>
  <c r="I55" i="6" s="1"/>
  <c r="G54" i="6"/>
  <c r="I54" i="6" s="1"/>
  <c r="G53" i="6"/>
  <c r="I53" i="6" s="1"/>
  <c r="G52" i="6"/>
  <c r="I52" i="6" s="1"/>
  <c r="G51" i="6"/>
  <c r="I51" i="6" s="1"/>
  <c r="G50" i="6"/>
  <c r="I50" i="6" s="1"/>
  <c r="G49" i="6"/>
  <c r="I49" i="6" s="1"/>
  <c r="G48" i="6"/>
  <c r="I48" i="6" s="1"/>
  <c r="G47" i="6"/>
  <c r="I47" i="6" s="1"/>
  <c r="G46" i="6"/>
  <c r="I46" i="6" s="1"/>
  <c r="G45" i="6"/>
  <c r="I45" i="6" s="1"/>
  <c r="G44" i="6"/>
  <c r="I44" i="6" s="1"/>
  <c r="G43" i="6"/>
  <c r="I43" i="6" s="1"/>
  <c r="G42" i="6"/>
  <c r="I42" i="6" s="1"/>
  <c r="G41" i="6"/>
  <c r="I41" i="6" s="1"/>
  <c r="G40" i="6"/>
  <c r="I40" i="6" s="1"/>
  <c r="G39" i="6"/>
  <c r="I39" i="6" s="1"/>
  <c r="G38" i="6"/>
  <c r="I38" i="6" s="1"/>
  <c r="G37" i="6"/>
  <c r="I37" i="6" s="1"/>
  <c r="G36" i="6"/>
  <c r="I36" i="6" s="1"/>
  <c r="G35" i="6"/>
  <c r="I35" i="6" s="1"/>
  <c r="G34" i="6"/>
  <c r="I34" i="6" s="1"/>
  <c r="G33" i="6"/>
  <c r="I33" i="6" s="1"/>
  <c r="G32" i="6"/>
  <c r="I32" i="6" s="1"/>
  <c r="G31" i="6"/>
  <c r="I31" i="6" s="1"/>
  <c r="G30" i="6"/>
  <c r="I30" i="6" s="1"/>
  <c r="G29" i="6"/>
  <c r="I29" i="6" s="1"/>
  <c r="G28" i="6"/>
  <c r="I28" i="6" s="1"/>
  <c r="G27" i="6"/>
  <c r="I27" i="6" s="1"/>
  <c r="G26" i="6"/>
  <c r="I26" i="6" s="1"/>
  <c r="G25" i="6"/>
  <c r="I25" i="6" s="1"/>
  <c r="G24" i="6"/>
  <c r="I24" i="6" s="1"/>
  <c r="G23" i="6"/>
  <c r="I23" i="6" s="1"/>
  <c r="G22" i="6"/>
  <c r="I22" i="6" s="1"/>
  <c r="G21" i="6"/>
  <c r="I21" i="6" s="1"/>
  <c r="G20" i="6"/>
  <c r="I20" i="6" s="1"/>
  <c r="G19" i="6"/>
  <c r="I19" i="6" s="1"/>
  <c r="G18" i="6"/>
  <c r="I18" i="6" s="1"/>
  <c r="G17" i="6"/>
  <c r="I17" i="6" s="1"/>
  <c r="G16" i="6"/>
  <c r="I16" i="6" s="1"/>
  <c r="G15" i="6"/>
  <c r="I15" i="6" s="1"/>
  <c r="G14" i="6"/>
  <c r="I14" i="6" s="1"/>
  <c r="G13" i="6"/>
  <c r="I13" i="6" s="1"/>
  <c r="G12" i="6"/>
  <c r="I12" i="6" s="1"/>
  <c r="G11" i="6"/>
  <c r="I11" i="6" s="1"/>
  <c r="G10" i="6"/>
  <c r="I10" i="6" s="1"/>
  <c r="G9" i="6"/>
  <c r="I9" i="6" s="1"/>
  <c r="G159" i="6" l="1"/>
  <c r="I159" i="6" s="1"/>
  <c r="G160" i="6"/>
  <c r="I160" i="6" s="1"/>
  <c r="G161" i="6"/>
  <c r="I161" i="6" s="1"/>
  <c r="G162" i="6"/>
  <c r="I162" i="6" s="1"/>
  <c r="A10" i="5"/>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G63" i="1"/>
  <c r="G64" i="1"/>
  <c r="G65" i="1"/>
  <c r="G66" i="1"/>
  <c r="G67" i="1"/>
  <c r="G68" i="1"/>
  <c r="E36" i="1"/>
  <c r="G36" i="1" s="1"/>
  <c r="E37" i="1"/>
  <c r="E38" i="1"/>
  <c r="E39" i="1"/>
  <c r="G39" i="1" s="1"/>
  <c r="E40" i="1"/>
  <c r="G40" i="1" s="1"/>
  <c r="E41" i="1"/>
  <c r="E42" i="1"/>
  <c r="G42" i="1" s="1"/>
  <c r="E43" i="1"/>
  <c r="G43" i="1" s="1"/>
  <c r="E44" i="1"/>
  <c r="G44" i="1" s="1"/>
  <c r="E45" i="1"/>
  <c r="E46" i="1"/>
  <c r="E47" i="1"/>
  <c r="G47" i="1" s="1"/>
  <c r="E48" i="1"/>
  <c r="G48" i="1" s="1"/>
  <c r="E49" i="1"/>
  <c r="G49" i="1" s="1"/>
  <c r="E50" i="1"/>
  <c r="G50" i="1" s="1"/>
  <c r="E51" i="1"/>
  <c r="G51" i="1" s="1"/>
  <c r="E52" i="1"/>
  <c r="G52" i="1" s="1"/>
  <c r="E53" i="1"/>
  <c r="G53" i="1" s="1"/>
  <c r="E54" i="1"/>
  <c r="E55" i="1"/>
  <c r="G55" i="1" s="1"/>
  <c r="E56" i="1"/>
  <c r="E57" i="1"/>
  <c r="G57" i="1" s="1"/>
  <c r="E58" i="1"/>
  <c r="G58" i="1" s="1"/>
  <c r="E59" i="1"/>
  <c r="G59" i="1" s="1"/>
  <c r="E35" i="1"/>
  <c r="G35" i="1" s="1"/>
  <c r="E29" i="1"/>
  <c r="G29" i="1" s="1"/>
  <c r="G62" i="1"/>
  <c r="D54" i="9"/>
  <c r="D53" i="9"/>
  <c r="D50" i="9"/>
  <c r="D49" i="9"/>
  <c r="D48" i="9"/>
  <c r="D47" i="9"/>
  <c r="D46" i="9"/>
  <c r="D37" i="9"/>
  <c r="I10" i="8"/>
  <c r="H10" i="8"/>
  <c r="G10" i="8"/>
  <c r="D36" i="9"/>
  <c r="D33" i="9"/>
  <c r="D32" i="9"/>
  <c r="D20" i="9"/>
  <c r="D21" i="9" s="1"/>
  <c r="H21" i="7"/>
  <c r="H22" i="7"/>
  <c r="H23" i="7"/>
  <c r="H20" i="7"/>
  <c r="H13" i="7"/>
  <c r="H14" i="7"/>
  <c r="H15" i="7"/>
  <c r="H16" i="7"/>
  <c r="H17" i="7"/>
  <c r="H18" i="7"/>
  <c r="H50" i="5"/>
  <c r="H25" i="5"/>
  <c r="H26" i="5"/>
  <c r="H27" i="5"/>
  <c r="H28" i="5"/>
  <c r="H29" i="5"/>
  <c r="H30" i="5"/>
  <c r="H31" i="5"/>
  <c r="H32" i="5"/>
  <c r="H33" i="5"/>
  <c r="H34" i="5"/>
  <c r="H35" i="5"/>
  <c r="H36" i="5"/>
  <c r="H37" i="5"/>
  <c r="H38" i="5"/>
  <c r="H39" i="5"/>
  <c r="H40" i="5"/>
  <c r="H41" i="5"/>
  <c r="H42" i="5"/>
  <c r="H43" i="5"/>
  <c r="H44" i="5"/>
  <c r="H45" i="5"/>
  <c r="H46" i="5"/>
  <c r="H47" i="5"/>
  <c r="H48" i="5"/>
  <c r="H49" i="5"/>
  <c r="D34" i="9"/>
  <c r="H14" i="5"/>
  <c r="H15" i="5"/>
  <c r="H16" i="5"/>
  <c r="H17" i="5"/>
  <c r="H18" i="5"/>
  <c r="H19" i="5"/>
  <c r="H20" i="5"/>
  <c r="H21" i="5"/>
  <c r="H22" i="5"/>
  <c r="H23" i="5"/>
  <c r="H24" i="5"/>
  <c r="E51" i="4"/>
  <c r="E50" i="4"/>
  <c r="E49" i="4"/>
  <c r="E48" i="4" s="1"/>
  <c r="E47" i="4"/>
  <c r="E46" i="4"/>
  <c r="E45" i="4"/>
  <c r="E44" i="4"/>
  <c r="E42" i="4"/>
  <c r="E41" i="4"/>
  <c r="E40" i="4"/>
  <c r="E39" i="4" s="1"/>
  <c r="E37" i="4"/>
  <c r="E36" i="4"/>
  <c r="E35" i="4"/>
  <c r="E32" i="4"/>
  <c r="E31" i="4"/>
  <c r="E30" i="4"/>
  <c r="E28" i="4"/>
  <c r="E27" i="4"/>
  <c r="E26" i="4"/>
  <c r="E23" i="4"/>
  <c r="E22" i="4"/>
  <c r="E21" i="4"/>
  <c r="E19" i="4"/>
  <c r="E18" i="4"/>
  <c r="E17" i="4"/>
  <c r="E15" i="4"/>
  <c r="E14" i="4"/>
  <c r="E13" i="4"/>
  <c r="E12" i="4"/>
  <c r="F37" i="3"/>
  <c r="F36" i="3"/>
  <c r="F35" i="3"/>
  <c r="F34" i="3" s="1"/>
  <c r="F33" i="3"/>
  <c r="F32" i="3"/>
  <c r="F31" i="3"/>
  <c r="F30" i="3"/>
  <c r="F29" i="3"/>
  <c r="F28" i="3"/>
  <c r="F27" i="3"/>
  <c r="F26" i="3"/>
  <c r="F25" i="3"/>
  <c r="F23" i="3"/>
  <c r="F22" i="3"/>
  <c r="F21" i="3"/>
  <c r="F20" i="3"/>
  <c r="F19" i="3"/>
  <c r="F18" i="3"/>
  <c r="F17" i="3"/>
  <c r="F16" i="3"/>
  <c r="F15" i="3"/>
  <c r="F14" i="3" s="1"/>
  <c r="F10" i="3"/>
  <c r="F11" i="3"/>
  <c r="F8" i="3" s="1"/>
  <c r="F12" i="3"/>
  <c r="F13" i="3"/>
  <c r="F9" i="3"/>
  <c r="F30" i="2"/>
  <c r="F29" i="2"/>
  <c r="F28" i="2"/>
  <c r="F27" i="2"/>
  <c r="F26" i="2"/>
  <c r="F25" i="2"/>
  <c r="F10" i="2"/>
  <c r="F11" i="2"/>
  <c r="F12" i="2"/>
  <c r="F13" i="2"/>
  <c r="F14" i="2"/>
  <c r="F15" i="2"/>
  <c r="F16" i="2"/>
  <c r="F17" i="2"/>
  <c r="F18" i="2"/>
  <c r="F19" i="2"/>
  <c r="F20" i="2"/>
  <c r="F21" i="2"/>
  <c r="F22" i="2"/>
  <c r="F23" i="2"/>
  <c r="F9" i="2"/>
  <c r="G56" i="1"/>
  <c r="G54" i="1"/>
  <c r="G46" i="1"/>
  <c r="G45" i="1"/>
  <c r="G41" i="1"/>
  <c r="G38" i="1"/>
  <c r="G37" i="1"/>
  <c r="E34" i="1"/>
  <c r="G34" i="1" s="1"/>
  <c r="E10" i="1"/>
  <c r="G10" i="1" s="1"/>
  <c r="E11" i="1"/>
  <c r="G11" i="1" s="1"/>
  <c r="E12" i="1"/>
  <c r="G12" i="1" s="1"/>
  <c r="E13" i="1"/>
  <c r="G13" i="1" s="1"/>
  <c r="E14" i="1"/>
  <c r="G14" i="1" s="1"/>
  <c r="E15" i="1"/>
  <c r="G15" i="1" s="1"/>
  <c r="E16" i="1"/>
  <c r="G16" i="1" s="1"/>
  <c r="E17" i="1"/>
  <c r="G17" i="1" s="1"/>
  <c r="E18" i="1"/>
  <c r="G18" i="1" s="1"/>
  <c r="E19" i="1"/>
  <c r="G19" i="1" s="1"/>
  <c r="E20" i="1"/>
  <c r="G20" i="1" s="1"/>
  <c r="E21" i="1"/>
  <c r="G21" i="1" s="1"/>
  <c r="E22" i="1"/>
  <c r="G22" i="1" s="1"/>
  <c r="E23" i="1"/>
  <c r="G23" i="1" s="1"/>
  <c r="E24" i="1"/>
  <c r="G24" i="1" s="1"/>
  <c r="E25" i="1"/>
  <c r="G25" i="1" s="1"/>
  <c r="E26" i="1"/>
  <c r="G26" i="1" s="1"/>
  <c r="E27" i="1"/>
  <c r="G27" i="1" s="1"/>
  <c r="E28" i="1"/>
  <c r="G28" i="1" s="1"/>
  <c r="E30" i="1"/>
  <c r="G30" i="1" s="1"/>
  <c r="E31" i="1"/>
  <c r="G31" i="1" s="1"/>
  <c r="E9" i="1"/>
  <c r="G9" i="1" s="1"/>
  <c r="F33" i="2"/>
  <c r="D40" i="9"/>
  <c r="D31" i="9"/>
  <c r="D35" i="9"/>
  <c r="E25" i="4" l="1"/>
  <c r="E20" i="4"/>
  <c r="E43" i="4"/>
  <c r="E38" i="4" s="1"/>
  <c r="G61" i="1"/>
  <c r="D17" i="9" s="1"/>
  <c r="D18" i="9" s="1"/>
  <c r="D16" i="9" s="1"/>
  <c r="E16" i="4"/>
  <c r="E11" i="4"/>
  <c r="D39" i="9"/>
  <c r="D42" i="9"/>
  <c r="D41" i="9"/>
  <c r="D30" i="9"/>
  <c r="D29" i="9" s="1"/>
  <c r="D52" i="9"/>
  <c r="F24" i="2"/>
  <c r="E34" i="4"/>
  <c r="D45" i="9"/>
  <c r="G33" i="1"/>
  <c r="F8" i="2"/>
  <c r="F24" i="3"/>
  <c r="F38" i="3" s="1"/>
  <c r="D23" i="9" s="1"/>
  <c r="E29" i="4"/>
  <c r="H19" i="7"/>
  <c r="D51" i="9" s="1"/>
  <c r="H12" i="7"/>
  <c r="D44" i="9" s="1"/>
  <c r="G8" i="1"/>
  <c r="D19" i="9"/>
  <c r="E24" i="4" l="1"/>
  <c r="D14" i="9"/>
  <c r="D15" i="9" s="1"/>
  <c r="D13" i="9" s="1"/>
  <c r="E10" i="4"/>
  <c r="D38" i="9"/>
  <c r="D28" i="9" s="1"/>
  <c r="D43" i="9"/>
  <c r="F39" i="2"/>
  <c r="E33" i="4"/>
  <c r="G70" i="1"/>
  <c r="D11" i="9"/>
  <c r="D24" i="9"/>
  <c r="D22" i="9" s="1"/>
  <c r="E9" i="4" l="1"/>
  <c r="E52" i="4" s="1"/>
  <c r="D26" i="9" s="1"/>
  <c r="D27" i="9" s="1"/>
  <c r="D12" i="9"/>
  <c r="D10" i="9" s="1"/>
  <c r="D9" i="9" s="1"/>
  <c r="D25" i="9" l="1"/>
  <c r="D8" i="9" s="1"/>
  <c r="D55" i="9" s="1"/>
  <c r="D57" i="9" s="1"/>
</calcChain>
</file>

<file path=xl/sharedStrings.xml><?xml version="1.0" encoding="utf-8"?>
<sst xmlns="http://schemas.openxmlformats.org/spreadsheetml/2006/main" count="9338" uniqueCount="3022">
  <si>
    <t>Phiếu số 1/TNX-TT:</t>
  </si>
  <si>
    <t>Đơn vị báo cáo:</t>
  </si>
  <si>
    <t>Đơn vị nhận báo cáo:</t>
  </si>
  <si>
    <t>Tên sản phẩm</t>
  </si>
  <si>
    <t>Ghi chú</t>
  </si>
  <si>
    <t>A</t>
  </si>
  <si>
    <t>5=3x4</t>
  </si>
  <si>
    <t>x</t>
  </si>
  <si>
    <t xml:space="preserve"> </t>
  </si>
  <si>
    <t>TỔNG SỐ</t>
  </si>
  <si>
    <t>Người lập biểu</t>
  </si>
  <si>
    <t>(Ký, ghi rõ họ tên)</t>
  </si>
  <si>
    <t>(Ký, ghi rõ họ tên, đóng dấu)</t>
  </si>
  <si>
    <t>Lưu ý:</t>
  </si>
  <si>
    <r>
      <t xml:space="preserve">     + </t>
    </r>
    <r>
      <rPr>
        <sz val="13"/>
        <color indexed="8"/>
        <rFont val="Times New Roman"/>
        <family val="1"/>
      </rPr>
      <t>(Để thống nhất biểu mẫu tổng hợp cho toàn tỉnh đề nghị không thêm hoặc bớt dòng, cột nào trong  biểu mẫu).</t>
    </r>
  </si>
  <si>
    <t>+ Không tính sản phẩm dở dang, không tính phần thu hoạch của người không phải là NKTTTT của xã, phường, thị trấn.</t>
  </si>
  <si>
    <t>+ Tính cả phần thu hoạch của NKTTTT của xã, phường, thị trấn canh tác ở ngoài xã, phường, thị trấn.</t>
  </si>
  <si>
    <t>+ Với cây lâu năm cho thu bói, tính sản phẩm thu bói vào sản lượng nhưng không tính diện tích vào diện tích gieo trồng.</t>
  </si>
  <si>
    <t>+ Năng suất, đơn giá lấy theo thực tế bình quân năm tại địa phương (có thể tham khảo kết quả một số cuộc điều tra thống kê).</t>
  </si>
  <si>
    <t xml:space="preserve">    +  Thu sản phẩm phụ cây hàng năm = Tổng giá trị  x  1,2 %.</t>
  </si>
  <si>
    <t xml:space="preserve">    +  Thu sản phẩm phụ cây lâu năm = Tổng giá trị  x  0,7 %.</t>
  </si>
  <si>
    <t xml:space="preserve">    + Thu dịch vụ trồng trọt căn cứ vào tình hình thực tế của mỗi địa phương (có thể tham khảo kết quả một số cuộc điều tra thống kê).</t>
  </si>
  <si>
    <t>Đơn vị tính</t>
  </si>
  <si>
    <t>Sản lượng thu hoạch</t>
  </si>
  <si>
    <t>B</t>
  </si>
  <si>
    <t>3=1x2</t>
  </si>
  <si>
    <t>Tấn</t>
  </si>
  <si>
    <t>1000 quả</t>
  </si>
  <si>
    <t>Trđồng</t>
  </si>
  <si>
    <t xml:space="preserve">                   </t>
  </si>
  <si>
    <t>Lưu ý</t>
  </si>
  <si>
    <r>
      <t xml:space="preserve">+ </t>
    </r>
    <r>
      <rPr>
        <sz val="13"/>
        <color indexed="8"/>
        <rFont val="Times New Roman"/>
        <family val="1"/>
      </rPr>
      <t>(Để thống nhất biểu mẫu tổng hợp cho toàn tỉnh đề nghị không thêm hoặc bớt dòng, cột nào trong  biểu mẫu).</t>
    </r>
  </si>
  <si>
    <t>+ Tính cả phần thu hoạch của NKTTTT của xã, phường, thị trấn chăn nuôi ở ngoài xã, phường, thị trấn.</t>
  </si>
  <si>
    <t xml:space="preserve">+ Đơn giá lấy theo thực tế bình quân năm tại địa phương (có thể tham khảo kết quả một số cuộc điều tra thống kê). </t>
  </si>
  <si>
    <t>+ Sản phẩm phụ chăn nuôi  =  Tổng giá trị  x  1,5%.</t>
  </si>
  <si>
    <r>
      <t xml:space="preserve">+ Thu dịch vụ chăn nuôi </t>
    </r>
    <r>
      <rPr>
        <sz val="13"/>
        <color indexed="8"/>
        <rFont val="Times New Roman"/>
        <family val="1"/>
      </rPr>
      <t>căn cứ vào tình hình thực tế của mỗi địa phương (có thể tham khảo kết quả một số cuộc điều tra thống kê).</t>
    </r>
  </si>
  <si>
    <t>Phiếu số 3/TNX-LN:</t>
  </si>
  <si>
    <t>1. Trồng rừng tập trung</t>
  </si>
  <si>
    <t>Ha</t>
  </si>
  <si>
    <t>2. Trồng cây phân tán</t>
  </si>
  <si>
    <t>3. Chăm sóc rừng</t>
  </si>
  <si>
    <t>4. Khoanh nuôi tái sinh</t>
  </si>
  <si>
    <t>5. Ươm giống cây lâm nghiệp</t>
  </si>
  <si>
    <t>1000 cây</t>
  </si>
  <si>
    <t>1. Gỗ</t>
  </si>
  <si>
    <t>2. Củi</t>
  </si>
  <si>
    <t>Ste</t>
  </si>
  <si>
    <t>3. Tre</t>
  </si>
  <si>
    <t>4.Giang</t>
  </si>
  <si>
    <t>5. Nứa hàng</t>
  </si>
  <si>
    <t>6. Song, mây</t>
  </si>
  <si>
    <t>tấn</t>
  </si>
  <si>
    <t>7. Nhựa thông</t>
  </si>
  <si>
    <t>8. Lá cọ</t>
  </si>
  <si>
    <t>1000 lá</t>
  </si>
  <si>
    <t>9. Khác</t>
  </si>
  <si>
    <t>1. Lá dong</t>
  </si>
  <si>
    <t>2. Lá nón</t>
  </si>
  <si>
    <t xml:space="preserve">3. Măng tươi  </t>
  </si>
  <si>
    <t>4. Mộc nhị</t>
  </si>
  <si>
    <t xml:space="preserve">5. Mật ong rừng </t>
  </si>
  <si>
    <t>Kg</t>
  </si>
  <si>
    <t>6.Cây chổi rành</t>
  </si>
  <si>
    <t>7. Bông đót</t>
  </si>
  <si>
    <t>8. Than</t>
  </si>
  <si>
    <t>1. Bảo vệ rừng</t>
  </si>
  <si>
    <t>2. Quản lý lâm nghiệp, phòng cháy chữa cháy rừng</t>
  </si>
  <si>
    <t>3. Dịch vụ lâm nghiệp khác</t>
  </si>
  <si>
    <r>
      <t>Lưu ý:</t>
    </r>
    <r>
      <rPr>
        <sz val="13"/>
        <color indexed="8"/>
        <rFont val="Times New Roman"/>
        <family val="1"/>
      </rPr>
      <t xml:space="preserve"> </t>
    </r>
  </si>
  <si>
    <t>+ Tính cả phần thu hoạch của NKTTTT của xã, phường, thị trấn thu hoạch ở ngoài xã, phường, thị trấn.</t>
  </si>
  <si>
    <t>+ Đơn giá lấy theo thực tế bình quân năm tại địa phương (có thể tham khảo kết quả một số cuộc điều tra thống kê).</t>
  </si>
  <si>
    <r>
      <t xml:space="preserve">+ Thu dịch vụ lâm nghiệp </t>
    </r>
    <r>
      <rPr>
        <sz val="13"/>
        <color indexed="8"/>
        <rFont val="Times New Roman"/>
        <family val="1"/>
      </rPr>
      <t>căn cứ vào tình hình thực tế của mỗi địa phương (có thể tham khảo kết quả một số cuộc điều tra thống kê).</t>
    </r>
  </si>
  <si>
    <t>1. Cá các loại</t>
  </si>
  <si>
    <t>2. Tôm các loại</t>
  </si>
  <si>
    <t>1. Cá giống các loại (triệu con)</t>
  </si>
  <si>
    <t>2. Tôm giống các loại (triệu con)</t>
  </si>
  <si>
    <t>3. Giống thủy sản khác (triệu con)</t>
  </si>
  <si>
    <r>
      <t>(</t>
    </r>
    <r>
      <rPr>
        <i/>
        <sz val="13"/>
        <color indexed="8"/>
        <rFont val="Times New Roman"/>
        <family val="1"/>
      </rPr>
      <t>Ký, ghi rõ họ tên)</t>
    </r>
  </si>
  <si>
    <r>
      <t>Lưu ý:</t>
    </r>
    <r>
      <rPr>
        <sz val="12"/>
        <color indexed="8"/>
        <rFont val="Times New Roman"/>
        <family val="1"/>
      </rPr>
      <t xml:space="preserve"> </t>
    </r>
  </si>
  <si>
    <t>Phiếu số 5/TNX-DN:</t>
  </si>
  <si>
    <t>STT</t>
  </si>
  <si>
    <t>Mã doanh nghiệp</t>
  </si>
  <si>
    <t xml:space="preserve">Mô tả ngành hoạt động </t>
  </si>
  <si>
    <t>Mã ngành cấp 2 của hoạt động</t>
  </si>
  <si>
    <t>Doanh thu</t>
  </si>
  <si>
    <t xml:space="preserve">Thu nhập </t>
  </si>
  <si>
    <t>C</t>
  </si>
  <si>
    <t>D</t>
  </si>
  <si>
    <t>E</t>
  </si>
  <si>
    <t>…</t>
  </si>
  <si>
    <t>Đơn vị tính: Triệu đồng</t>
  </si>
  <si>
    <r>
      <t xml:space="preserve">+ </t>
    </r>
    <r>
      <rPr>
        <sz val="12"/>
        <color indexed="8"/>
        <rFont val="Times New Roman"/>
        <family val="1"/>
      </rPr>
      <t xml:space="preserve">UBND xã, phường, thị trấn cùng Chi cục Thống kê thống nhất </t>
    </r>
    <r>
      <rPr>
        <sz val="13"/>
        <color indexed="8"/>
        <rFont val="Times New Roman"/>
        <family val="1"/>
      </rPr>
      <t>Mã doanh nghiệp (cột B) và Tỷ suất lợi nhuận trên doanh thu (cột 2).</t>
    </r>
  </si>
  <si>
    <t>+ Mã ngành cấp 2 của doanh nghiệp (cột E) căn cứ vào mô tả ngành hoạt động của doanh nghiệp, HTX (cột D). Tham khảo ý kiến Chi cục Thống kê. Nếu Dn/HTX có nhiều hoạt động sản xuất kinh doanh thì mỗi hoạt động ghi 1 dòng.</t>
  </si>
  <si>
    <t>Phiếu số 6/TNX-CT:</t>
  </si>
  <si>
    <t>Tên chủ cơ sở</t>
  </si>
  <si>
    <t>Tên cơ quan/đơn vị/các đối tượng khác</t>
  </si>
  <si>
    <t>Thu từ tiền lương, tiền công, các khoản có tính chất tiền lương  và các khoản thu nhập khác  trong 12 tháng qua (kể cả giá trị hiện vật qui đổi)</t>
  </si>
  <si>
    <t>Tổng số</t>
  </si>
  <si>
    <t>4 = 2 + 3</t>
  </si>
  <si>
    <t>I</t>
  </si>
  <si>
    <t>Trường mầm non xã/phường/thị trấn</t>
  </si>
  <si>
    <t>Trường PTCS đóng trên địa bàn xã/phường/thị trấn</t>
  </si>
  <si>
    <t>Trạm y tế  xã/phường/thị trấn</t>
  </si>
  <si>
    <t xml:space="preserve">Đảng Ủy, HĐND, UBND cấp xã </t>
  </si>
  <si>
    <t>Phụ cấp của cán bộ thôn/xóm/tổ dân phố (kể cả cộng tác viên dân số, tổ dân phòng, …)</t>
  </si>
  <si>
    <t>II</t>
  </si>
  <si>
    <t>Các đối tượng khác (1+2+3+4)</t>
  </si>
  <si>
    <t>Đối tượng hưởng lương hưu, trợ cấp mất sức lao động, trợ cấp thôi việc, …</t>
  </si>
  <si>
    <t>Trợ cấp thương binh, bệnh binh, liệt sĩ, có công với cách mạng, chất độc da cam, …</t>
  </si>
  <si>
    <t>Đối tượng bảo trợ xã hội (người già trên 80 tuổi, trẻ em có hoàn cảnh khó khăn, …)</t>
  </si>
  <si>
    <t xml:space="preserve">Lưu ý: </t>
  </si>
  <si>
    <t>Họ và tên chủ hộ</t>
  </si>
  <si>
    <t>Họ và tên thành viên hộ nhận được tiền lương, tiền công trong 12 tháng qua</t>
  </si>
  <si>
    <t>Mô tả công việc</t>
  </si>
  <si>
    <t>Nguồn thu</t>
  </si>
  <si>
    <t>I. Nông, lâm, thủy sản (1 + 2 + 3)</t>
  </si>
  <si>
    <t>1.1 Thu nhập từ trồng trọt (1.1a  - 1.1b)</t>
  </si>
  <si>
    <t>2.  Thu nhập từ lâm nghiệp (2.1  -  2.2)</t>
  </si>
  <si>
    <t>2.2  Chi phí sản xuất lâm nghiệp</t>
  </si>
  <si>
    <t>3.  Thu nhập từ thủy sản (3.1 – 3.2)</t>
  </si>
  <si>
    <t>3.2  Chi phí sản xuất thủy sản</t>
  </si>
  <si>
    <t>II. Thu nhập từ sản xuất phi nông, lâm nghiệp, thủy sản (1 + 2)</t>
  </si>
  <si>
    <t>2. Thu nhập từ tiền lương, tiền công ngoài ngân sách xã/phường/thị trấn và ngoài các đơn vị sự nghiệp trên địa bàn  xã/phường/thị trấn (1.1 + 1.2 + 1.3 + 1.4 + 1.5)</t>
  </si>
  <si>
    <t>4. Thu khác  (4.1 + 4.2)</t>
  </si>
  <si>
    <t>TỔNG THU NHẬP CỦA XÃ (I + II + III)</t>
  </si>
  <si>
    <t>+ Căn cứ vào tình hình thực tế tại địa phương, UBND xã/phường/thị trấn  cùng Chi cục Thống kê cấp huyện thống nhất Tỷ lệ chi phí sản xuất, Tỷ lệ thu sản phẩm  phụ trong Giá trị sản lượng, Tỷ lệ thu dịch vụ nông nghiệp trên tổng thu nhập từ trồng trọt và chăn nuôi để tính giá trị các khoản này. Có thể tham khảo kết quả một số cuộc điều tra thống kê.</t>
  </si>
  <si>
    <t>+ Giá trị chi phí sản xuất = (Tỷ lệ chi phí sản xuất) X (Giá trị sản lượng)/100</t>
  </si>
  <si>
    <t>+ Giá trị sản phẩm phụ = (Tỷ lệ thu sản phẩm phụ) X (Giá trị sản lượng)/100</t>
  </si>
  <si>
    <t>+ Thu dịch vụ nông nghiệp = Tỷ lệ thu dịch vụ nông nghiệp X (Thu nhập từ trồng trọt + Thu nhập chăn nuôi)/100.</t>
  </si>
  <si>
    <t>Tên địa bàn điều tra</t>
  </si>
  <si>
    <t>Cách ghi:</t>
  </si>
  <si>
    <t>Cột 1: Ghi số thứ tự thôn/xóm/tổ dân phố của xã/phường/thị trấn;</t>
  </si>
  <si>
    <t>Cột 2: Ghi tên thôn/xóm/tổ dân phố của xã/phường/thị trấn;</t>
  </si>
  <si>
    <t>Diện tích gieo trồng đã thu hoạch (ha)</t>
  </si>
  <si>
    <t>Năng suất (tạ/ha)</t>
  </si>
  <si>
    <t>Sản lượng thu hoạch (tấn)</t>
  </si>
  <si>
    <t>Đơn giá (triệu đồng/tấn)</t>
  </si>
  <si>
    <t>Giá trị sản lượng (triệu đồng)</t>
  </si>
  <si>
    <t>Đơn giá (triệu đồng)</t>
  </si>
  <si>
    <t>Đơn giá  (triệu đồng)</t>
  </si>
  <si>
    <t>Tên doanh nghiệp, hợp tác xã</t>
  </si>
  <si>
    <t>Tỷ suất lợi nhuận trên doanh thu (%)</t>
  </si>
  <si>
    <t xml:space="preserve">Số tháng hoạt động trong năm (tháng) </t>
  </si>
  <si>
    <t>Doanh thu bình quân 1 tháng (triệu đồng)</t>
  </si>
  <si>
    <t>Doanh thu  năm (triệu đồng)</t>
  </si>
  <si>
    <t>Thu nhập (triệu đồng)</t>
  </si>
  <si>
    <t>Phiếu số 7A/TNX – TL:</t>
  </si>
  <si>
    <t xml:space="preserve">Mã ngành cấp 2 của hoạt động </t>
  </si>
  <si>
    <t>Thu khác tính vào thu nhập (*)  (ghi số tiền vào dòng chủ hộ)</t>
  </si>
  <si>
    <t xml:space="preserve">THU TRỒNG TRỌT </t>
  </si>
  <si>
    <t xml:space="preserve">CỦA XÃ/PHƯỜNG/THỊ TRẤN </t>
  </si>
  <si>
    <t xml:space="preserve">THU CHĂN NUÔI </t>
  </si>
  <si>
    <t>CỦA  XÃ/PHƯỜNG/THỊ TRẤN</t>
  </si>
  <si>
    <t xml:space="preserve"> +  Cây lâu năm trồng phân tán cần quy đổi diện tích theo mật độ cây trồng đó. Ví dụ: 1000 cây vải = 1ha. </t>
  </si>
  <si>
    <t>THU LÂM NGHIỆP</t>
  </si>
  <si>
    <t>CỦA XÃ/PHƯỜNG/THỊ TRẤN</t>
  </si>
  <si>
    <t>3=(1x2)</t>
  </si>
  <si>
    <t xml:space="preserve"> + Đơn giá lấy theo thực tế bình quân năm tại địa phương (có thể tham khảo kết quả một số cuộc điều tra thống kê).</t>
  </si>
  <si>
    <t xml:space="preserve"> + Tính cả phần thu hoạch của NKTTTT của xã/phường/thị trấn từ ở ngoài xã/phường/thị trấn.</t>
  </si>
  <si>
    <t xml:space="preserve"> + Không tính sản phẩm dở dang, không tính phần thu hoạch của người không phải là NKTTTT của xã/phường/thị trấn.</t>
  </si>
  <si>
    <t xml:space="preserve">                  THU THỦY SẢN</t>
  </si>
  <si>
    <t xml:space="preserve">THU CỦA CÁC DOANH NGHIỆP, HỢP TÁC XÃ </t>
  </si>
  <si>
    <t xml:space="preserve">DO NHÂN KHẨU TTTT CỦA XÃ/PHƯỜNG/THỊ TRẤN </t>
  </si>
  <si>
    <t xml:space="preserve"> + Để thống nhất biểu mẫu tổng hợp cho toàn tỉnh đề nghị không thêm hoặc bớt dòng, cột nào trong  biểu mẫu.</t>
  </si>
  <si>
    <t xml:space="preserve"> +  Để thống nhất biểu mẫu tổng hợp cho toàn tỉnh đề nghị không thêm hoặc bớt dòng, cột nào trong  biểu mẫu).</t>
  </si>
  <si>
    <t xml:space="preserve"> +  Mã ngành cấp 2 của cơ sở (cột D) căn cứ vào mô tả ngành hoạt động chính của cơ sở (cột C). Tham khảo ý kiến Chi cục Thống kê.</t>
  </si>
  <si>
    <t xml:space="preserve"> + UBND xã cùng Chi cục Thống kê thống nhất Tỷ suất lợi nhuận trên doanh thu (cột 4).</t>
  </si>
  <si>
    <t xml:space="preserve"> + Nếu hộ có nhiều hoạt động thì mỗi hoạt động ghi 1 dòng.</t>
  </si>
  <si>
    <t>TIỀN LƯƠNG, TIỀN CÔNG VÀ CÁC KHOẢN THU NHẬP</t>
  </si>
  <si>
    <t>TRÊN ĐỊA BÀN XÃ/PHƯỜNG/THỊ TRẤN, CÁC KHOẢN LƯƠNG HƯU, TRỢ</t>
  </si>
  <si>
    <t>Khối các cơ quan, đơn vị (1+2+3+4+5+6)</t>
  </si>
  <si>
    <t>Huyện, thành phố, thị xã: ………………………………………………………………………………….</t>
  </si>
  <si>
    <t xml:space="preserve">Xã, phường, thị trấn: ………………………………………………………………………………………                          </t>
  </si>
  <si>
    <t>Thôn, xóm, tổ dân phố: …………………………………………………………………………………..</t>
  </si>
  <si>
    <t xml:space="preserve">Họ và tên điều tra viên: ………………………………………. Số điện thoại: ………………….....…….         </t>
  </si>
  <si>
    <t>Giá trị (triệu đồng)</t>
  </si>
  <si>
    <t>Tỷ lệ    (%)</t>
  </si>
  <si>
    <t>1.2 Thu nhập từ chăn nuôi (1.2a - 1.2b)</t>
  </si>
  <si>
    <t>Trợ cấp thiên tai, hỏa hoạn, dịch bệnh, thiếu đói, giống cây trồng, …</t>
  </si>
  <si>
    <t>1. Xoài</t>
  </si>
  <si>
    <t>2. Chuối</t>
  </si>
  <si>
    <t>4. Cam</t>
  </si>
  <si>
    <t>6. Bưởi</t>
  </si>
  <si>
    <t>5. Quít</t>
  </si>
  <si>
    <t>7. Chanh</t>
  </si>
  <si>
    <t>8. Dứa</t>
  </si>
  <si>
    <t>9. Na</t>
  </si>
  <si>
    <t>10. Táo</t>
  </si>
  <si>
    <t>11. Mận, mơ</t>
  </si>
  <si>
    <t>12. Dừa</t>
  </si>
  <si>
    <t>13. Nhãn</t>
  </si>
  <si>
    <t>14. Vải</t>
  </si>
  <si>
    <t>15. Ổi</t>
  </si>
  <si>
    <t>16. Mít</t>
  </si>
  <si>
    <t>17. Cây ăn quả khác (khế ngọt, đào tiên, …)</t>
  </si>
  <si>
    <t>18. Hồ tiêu</t>
  </si>
  <si>
    <t>19. Cao su</t>
  </si>
  <si>
    <t>20. Cà phê</t>
  </si>
  <si>
    <t>21. Chè búp</t>
  </si>
  <si>
    <t>22. Chè xanh</t>
  </si>
  <si>
    <t>23. Gừng</t>
  </si>
  <si>
    <t>24. Cau</t>
  </si>
  <si>
    <t>25. Trầu</t>
  </si>
  <si>
    <t xml:space="preserve">26. Cây lâu năm khác </t>
  </si>
  <si>
    <t xml:space="preserve">27. Sản phẩm phụ cây lâu năm </t>
  </si>
  <si>
    <t>3. Thanh long</t>
  </si>
  <si>
    <t>1. Dịch vụ làm đất (ha)</t>
  </si>
  <si>
    <t>2. Dịch vụ gieo cấy sạ (ha)</t>
  </si>
  <si>
    <t>3. Dịch vụ  tưới, tiêu nước (ha)</t>
  </si>
  <si>
    <t>4. Dịch vụ phòng trừ sâu bệnh (ha)</t>
  </si>
  <si>
    <t>5. Dịch vụ thu hoạch (ha)</t>
  </si>
  <si>
    <t>6. Dịch vụ ra hạt  như: tuốt lúa  (ha)</t>
  </si>
  <si>
    <t>7. Dịch vụ sơ chế sản phẩm trồng trọt (tấn)</t>
  </si>
  <si>
    <t>1. Trâu</t>
  </si>
  <si>
    <t>2. Bò</t>
  </si>
  <si>
    <t>3. Ngựa</t>
  </si>
  <si>
    <t>4. Dê</t>
  </si>
  <si>
    <t>5. Hươu</t>
  </si>
  <si>
    <t>6. Lợn</t>
  </si>
  <si>
    <t>7. Gà</t>
  </si>
  <si>
    <t>8. Vịt</t>
  </si>
  <si>
    <t>9. Ngan</t>
  </si>
  <si>
    <t>10. Ngỗng</t>
  </si>
  <si>
    <t>11. Chim cút</t>
  </si>
  <si>
    <t>12. Bồ Câu</t>
  </si>
  <si>
    <t>13.  Chó</t>
  </si>
  <si>
    <t>14.  Thỏ</t>
  </si>
  <si>
    <t>15. Chăn nuôi khác (mèo, …)</t>
  </si>
  <si>
    <t>1. Trứng gà</t>
  </si>
  <si>
    <t>2. Trứng vịt, ngan</t>
  </si>
  <si>
    <t>3. Trứng ngỗng</t>
  </si>
  <si>
    <t>4. Trứng chim cút</t>
  </si>
  <si>
    <t>5. Mật ong</t>
  </si>
  <si>
    <t>6.  Nhung hươu</t>
  </si>
  <si>
    <t xml:space="preserve"> 1. Dịch vụ kiểm dịch vật nuôi</t>
  </si>
  <si>
    <t xml:space="preserve"> 2. Dịch vụ thiến, hoạn vật nuôi</t>
  </si>
  <si>
    <t xml:space="preserve"> 3.  Dịch vụ thụ tinh nhân tạo</t>
  </si>
  <si>
    <t xml:space="preserve"> 4. Dịch vụ chăn nuôi khác</t>
  </si>
  <si>
    <t xml:space="preserve">V. Săn, bắt, đánh bẩy, thuần dưỡng thú, … </t>
  </si>
  <si>
    <t xml:space="preserve">TỔNG SỐ </t>
  </si>
  <si>
    <r>
      <t xml:space="preserve"> + Doanh thu là số tiền và giá trị hiện vật mà doanh nghiệp, hợp tác xã thu được do cung cấp sản phẩm, dịch vụ,  hoạt động tài chính và các hoạt động khác trong năm. Riêng </t>
    </r>
    <r>
      <rPr>
        <sz val="14"/>
        <color indexed="8"/>
        <rFont val="Times New Roman"/>
        <family val="1"/>
      </rPr>
      <t>với hoạt động thương nghiệp, doanh thu và chi phí bao gồm cả trị giá vốn hàng hoá (trị giá mua sản phẩm hàng hoá để kinh doanh).</t>
    </r>
  </si>
  <si>
    <t xml:space="preserve"> + Doanh thu là số tiền và giá trị hiện vật mà hộ SXKD cá thể thu được do bán sản phẩm hoặc cung cấp dịch vụ. Riêng với hoạt động thương nghiệp, doanh thu và chi phí tính  bao gồm cả trị giá vốn hàng hoá (trị giá mua sản phẩm hàng hoá để kinh doanh).</t>
  </si>
  <si>
    <t>II. Cây lâu năm (1+2+…+27)</t>
  </si>
  <si>
    <t>III. Dịch vụ trồng trọt (1+2+…+8)</t>
  </si>
  <si>
    <t>I. Sản phẩn qua giết mổ (1+2+…+15)</t>
  </si>
  <si>
    <t xml:space="preserve">III. Sản phẩm phụ chăn nuôi </t>
  </si>
  <si>
    <t>I. Trồng và nuôi rừng (1+2+…+ 5)</t>
  </si>
  <si>
    <t>II. Khai thác gỗ và lâm sản khác (1+2+…+9)</t>
  </si>
  <si>
    <t>III. Thu nhặt sản phẩm từ rừng không phải gỗ và lâm sản khác (1+2+…+9)</t>
  </si>
  <si>
    <t>IV. Hoạt động dịch vụ Lâm nghiệp (1+2+3)</t>
  </si>
  <si>
    <t>IV.  Dịch vụ chăn nuôi (1+2+3+4)</t>
  </si>
  <si>
    <t>II. Sản phẩm không qua giết mổ (1+2+3+4+5+6+7)</t>
  </si>
  <si>
    <t>1. Lúa tẻ đông xuân</t>
  </si>
  <si>
    <t>2. Lúa tẻ hè thu</t>
  </si>
  <si>
    <t>3. Lúa tẻ vụ mùa</t>
  </si>
  <si>
    <t>4. Lúa nếp</t>
  </si>
  <si>
    <t>5. Lúa đặc sản</t>
  </si>
  <si>
    <t>6. Ngô</t>
  </si>
  <si>
    <t xml:space="preserve">7. Khoai lang </t>
  </si>
  <si>
    <t>8. Sắn</t>
  </si>
  <si>
    <t>9. Khoai sọ</t>
  </si>
  <si>
    <t>10. Dong riềng</t>
  </si>
  <si>
    <t>11. Cây lấy củ có chất bột khác</t>
  </si>
  <si>
    <t>12. Mía</t>
  </si>
  <si>
    <t>13. Thuốc lá</t>
  </si>
  <si>
    <t>14. Đậu tương</t>
  </si>
  <si>
    <t>15. Lạc</t>
  </si>
  <si>
    <t>16. Vừng</t>
  </si>
  <si>
    <t>17.  Đay</t>
  </si>
  <si>
    <t>18. Cói</t>
  </si>
  <si>
    <t>19. Rau các loại (kể cả hành, tỏi, dưa hấu, dưa lê, dưa chuột, …)</t>
  </si>
  <si>
    <t>20. Đậu các loại</t>
  </si>
  <si>
    <t xml:space="preserve">21. Hoa, cây cảnh </t>
  </si>
  <si>
    <t>22. Cây gia vị, dược liệu (ớt, sả, ngãi cứu, gia vị …)</t>
  </si>
  <si>
    <t>23. Cây hàng năm khác (Cây thức thúc ăn gia súc, cây phân xanh, …)</t>
  </si>
  <si>
    <t xml:space="preserve">24. Sản phẩm phụ cây hàng năm </t>
  </si>
  <si>
    <t>I. Cây hàng năm (1+2+…+24)</t>
  </si>
  <si>
    <t>1.1 Cá ngừ</t>
  </si>
  <si>
    <t>1.3 Cá chim</t>
  </si>
  <si>
    <t>1.4  Các loại cá khác (cá nục, cá trích, chỉ vàng, …)</t>
  </si>
  <si>
    <t>2.1 Tôm he</t>
  </si>
  <si>
    <t>2.3 Tôm biển khai thác khác</t>
  </si>
  <si>
    <t>3.2 Cua bể</t>
  </si>
  <si>
    <t>3.3 Hải sản khác (ngao, sò, nghêu, ruốc, …</t>
  </si>
  <si>
    <t>3.  Hải sản khác(3.1+3.2+3.3)</t>
  </si>
  <si>
    <t>2.  Tôm biển các loại (2.1+2.2+2.3)</t>
  </si>
  <si>
    <t>I. Khai thác nước mặn (1+2+3)</t>
  </si>
  <si>
    <t>A. Sản lượng thủy sản khai thác (I+II)</t>
  </si>
  <si>
    <t>1.  Cá biển các loại (1.1+1.2 + 1.3+1.4)</t>
  </si>
  <si>
    <t>I. Nuôi nước mặn (1+2+3)</t>
  </si>
  <si>
    <t>C. Số lượng giống thủy sản (1+2+3)</t>
  </si>
  <si>
    <t>B. Sản lượng thủy sản  nuôi trồng (I+II)</t>
  </si>
  <si>
    <t>1.3b Chi phí dịch vụ nông nghiệp</t>
  </si>
  <si>
    <t>1.4 Thu từ săn bắt, đánh bẩy, thuần dưỡng thú,… (1.4a - 1.4b)</t>
  </si>
  <si>
    <t>1.3 Thu từ dịch vụ nông nghiệp (1.3 a - 1.3b)</t>
  </si>
  <si>
    <t>1.4b Chi phí săn bắt, đánh bẩy, thuần dưỡng thú, …</t>
  </si>
  <si>
    <t>7. Con giống các loại</t>
  </si>
  <si>
    <t>2.1  Giá trị sản lượng lâm nghiệp (số liệu dòng TỔNG SỐ cột 3 Phiếu 03/TNX-LN)</t>
  </si>
  <si>
    <t>1.  Thu nhập của doanh nghiệp, hợp tác xã (1.1 + 1.2 +1.3 + 1.4 +1.5)</t>
  </si>
  <si>
    <t>2.  Thu nhập của hộ SXKD cá thể (2.1 + 2.2 +2.3 + 2.4 )</t>
  </si>
  <si>
    <t>III. Thu nhập từ tiền lương, tiền công và các khoản thu khác     (1 + 2 + 3+ 4)</t>
  </si>
  <si>
    <t>8. Dịch vụ trồng trọt khác (triệu đồng)</t>
  </si>
  <si>
    <r>
      <t xml:space="preserve"> + </t>
    </r>
    <r>
      <rPr>
        <sz val="13"/>
        <color indexed="8"/>
        <rFont val="Times New Roman"/>
        <family val="1"/>
      </rPr>
      <t>Để thống nhất biểu mẫu tổng hợp cho toàn tỉnh đề nghị không thêm hoặc bớt dòng, cột nào trong  biểu mẫu</t>
    </r>
    <r>
      <rPr>
        <sz val="13"/>
        <color indexed="8"/>
        <rFont val="Times New Roman"/>
        <family val="1"/>
      </rPr>
      <t>.</t>
    </r>
  </si>
  <si>
    <t xml:space="preserve">                 CỦA XÃ/PHƯỜNG/THỊ TRẤN</t>
  </si>
  <si>
    <t>1.1  Cá các loại</t>
  </si>
  <si>
    <t>1.2  Tôm các loại</t>
  </si>
  <si>
    <t>1.3  Khai thác thủy sản nước lợ khác (cua, ghẹ, ngao, nghêu, sò, …)</t>
  </si>
  <si>
    <t>II. Khai thác nội địa (1+2)</t>
  </si>
  <si>
    <t>1. Khai thác nước lợ (1.1+1.2+1.3)</t>
  </si>
  <si>
    <t>2. Khai thác nước ngọt (1.1+1.2+1.3)</t>
  </si>
  <si>
    <t>1.1 Cá các loại</t>
  </si>
  <si>
    <t>II. Nuôi nội địa (1+2)</t>
  </si>
  <si>
    <t>1.2 Tôm các loại</t>
  </si>
  <si>
    <t>1.3 Nuôi thủy sản nước lợ khác (cua bể, …)</t>
  </si>
  <si>
    <t>1.3 Nuôi thủy sản nước ngọt khác (Ếch, ba ba, …)</t>
  </si>
  <si>
    <t>1.4 Nuôi cá cảnh (triệu con)</t>
  </si>
  <si>
    <t>2. Nuôi nước ngọt (1.1+1.2+1.3+1.4)</t>
  </si>
  <si>
    <t>1. Nuôi nước lợ (1.1+1.2+1.3)</t>
  </si>
  <si>
    <r>
      <t>(</t>
    </r>
    <r>
      <rPr>
        <sz val="13"/>
        <color indexed="8"/>
        <rFont val="Times New Roman"/>
        <family val="1"/>
      </rPr>
      <t>Ký, ghi rõ họ tên)</t>
    </r>
  </si>
  <si>
    <r>
      <t xml:space="preserve"> + </t>
    </r>
    <r>
      <rPr>
        <sz val="13"/>
        <color indexed="8"/>
        <rFont val="Times New Roman"/>
        <family val="1"/>
      </rPr>
      <t>Để thống nhất biểu mẫu tổng hợp cho toàn tỉnh đề nghị không thêm hoặc bớt dòng, cột nào trong  biểu mẫu.</t>
    </r>
  </si>
  <si>
    <t>2.1 Công nghiệp (thông tin ở cột D và cột 5, biểu số 6/TNX-CT)</t>
  </si>
  <si>
    <t>2.2 Xây dựng  (thông tin ở cột D và cột 5, biểu số 6/TNX-CT)</t>
  </si>
  <si>
    <t>2.3 Thương nghiệp (thông tin ở cột D và cột 5, biểu số 6/TNX-CT)</t>
  </si>
  <si>
    <t>2.4 Dịch vụ (thông tin ở cột D và cột 5, biểu số 6/TNX-CT)</t>
  </si>
  <si>
    <t>4.2 Các khoản thu khác tính vào thu nhập của hộ (thông tin ở cột 3, dòng tên chủ hộ, biểu số 7B/TNH)</t>
  </si>
  <si>
    <t>1.2a Giá trị sản lượng chăn nuôi (Số liệu dòng I, II, III cột 3, biểu số 2/TNX-CHN)</t>
  </si>
  <si>
    <t>1.4a Giá trị sản lượng (số liệu dòng V cột 3 Phiếu 02/TNX-CHN)</t>
  </si>
  <si>
    <t>1.Thu nhập từ nông nghiệp (1.1 + 1.2+1.3+1.4)</t>
  </si>
  <si>
    <r>
      <t xml:space="preserve"> - </t>
    </r>
    <r>
      <rPr>
        <i/>
        <sz val="13"/>
        <color indexed="8"/>
        <rFont val="Times New Roman"/>
        <family val="1"/>
      </rPr>
      <t>Tiền lương, tiền công</t>
    </r>
    <r>
      <rPr>
        <sz val="13"/>
        <color indexed="8"/>
        <rFont val="Times New Roman"/>
        <family val="1"/>
      </rPr>
      <t xml:space="preserve"> bao gồm cả các khoản BHXH chi trả thay lương, trợ cấp thất nghiệp, thôi việc một lần. Các khoản </t>
    </r>
    <r>
      <rPr>
        <i/>
        <sz val="13"/>
        <color indexed="8"/>
        <rFont val="Times New Roman"/>
        <family val="1"/>
      </rPr>
      <t>có tính chất tiền lương</t>
    </r>
    <r>
      <rPr>
        <sz val="13"/>
        <color indexed="8"/>
        <rFont val="Times New Roman"/>
        <family val="1"/>
      </rPr>
      <t xml:space="preserve"> như:các khoản thưởng, tiền lễ, tết, trợ cấp ốm đau, đồng phục, ăn trưa; các loại phụ cấp giành cho công tác, làm thêm, học nghề, trách nhiệm, thâm niên, khu vực, vùng đặc biệt; trợ cấp tai nạn lao động, thai sản,…         </t>
    </r>
  </si>
  <si>
    <t>2.1 Nông, lâm, thủy sản  (thông tin ở cột E  và cột 1, biểu số 7B/TNH)</t>
  </si>
  <si>
    <t>2.2 Công nghiệp  (thông tin ở cột E  và cột 1, biểu số 7B/TNH)</t>
  </si>
  <si>
    <t>2.3 Xây dựng  (thông tin ở cột E  và cột 1, biểu số 7B/TNH)</t>
  </si>
  <si>
    <t>2.4 Thương nghiệp (thông tin ở cột E  và cột 1, biểu số 7B/TNH)</t>
  </si>
  <si>
    <t>1.1a. Nông nghiệp (thông tin ở cột E và cột 3, biểu số 5/TNX-DN)</t>
  </si>
  <si>
    <t>1.1b Lâm nghiệp (thông tin ở cột E và cột 3, biểu số 5/TNX-DN)</t>
  </si>
  <si>
    <t>1.1c Thủy sản (thông tin ở cột E và cột 3, biểu số 5/TNX-DN)</t>
  </si>
  <si>
    <t>1.2 Công nghiệp (thông tin ở cột E và cột 3, biểu số 5/TNX-DN)</t>
  </si>
  <si>
    <t>1.3 Xây dựng (thông tin ở cột E và cột 3, biểu số 5/TNX-DN)</t>
  </si>
  <si>
    <t>1.4 Thương nghiệp (thông tin ở cột E và cột 3, biểu số 5/TNX-DN)</t>
  </si>
  <si>
    <t>1.5 Dịch vụ (thông tin ở cột E và cột 3, biểu số 5/TNX-DN)</t>
  </si>
  <si>
    <t>1.1 Nông, lâm, thủy sản (1.1a+1.1b+1.1c)</t>
  </si>
  <si>
    <t>Trường tiểu học xã/phường/TT</t>
  </si>
  <si>
    <t>Mã số</t>
  </si>
  <si>
    <t>3=(1x2)/100</t>
  </si>
  <si>
    <t xml:space="preserve">                                       TỔNG HỢP THU NHẬP </t>
  </si>
  <si>
    <t>3=1x2/10</t>
  </si>
  <si>
    <t>1.2 Cá thu</t>
  </si>
  <si>
    <t>3.1 Mực</t>
  </si>
  <si>
    <t>1.3 Khai thác thủy sản nước ngọt khác (cua đồng, ốc, hến, trai, …)</t>
  </si>
  <si>
    <t>3. Nuôi thủy sản nước  mặn khác (nghêu, sò, ốc, hến, …)</t>
  </si>
  <si>
    <t>1.1b. Chi phí sản xuất trồng trọt</t>
  </si>
  <si>
    <t>1.1a. Giá trị sản lượng trồng trọt (Số liệu dòng I, II cột 5, biểu số 1/TNX-TT)</t>
  </si>
  <si>
    <t>1.2b Chi phí sản xuất chăn nuôi</t>
  </si>
  <si>
    <t>3.1  Giá trị sản lượng thủy sản (Số liệu dòng TỔNG SỐ cột 3, biểu số 4/TNX-THS)</t>
  </si>
  <si>
    <t>2.5 Dịch vụ (thông tin ở cột E  và cột 1, biểu số 7B/TNH)</t>
  </si>
  <si>
    <t>1.3a Giá trị sản lượng (số liệu dòng III cột 5 Phiếu 01/TNX-TT và dòng IV cột 3 Phiếu 02/TNX-CHN)</t>
  </si>
  <si>
    <t>ĐVT: 1000 đồng</t>
  </si>
  <si>
    <t>Phiếu số 8/TNX-TH: Đối với địa bàn điều tra toàn bộ thôn</t>
  </si>
  <si>
    <r>
      <t xml:space="preserve">1. Thu nhập tiền lương, tiền công từ NS xã/phường/thị trấn và các đơn vị sự nghiệp trên địa bàn xã/phường/thị trấn  </t>
    </r>
    <r>
      <rPr>
        <sz val="13"/>
        <rFont val="Times New Roman"/>
        <family val="1"/>
      </rPr>
      <t>(thông tin ở dòng I, cột 4, biểu số 7A/TNX-TL)</t>
    </r>
  </si>
  <si>
    <r>
      <t xml:space="preserve">3. Thu nhập của các đối tượng hưởng lương hưu, mất sức, trợ cấp xã hội, bảo trợ xã hội, … </t>
    </r>
    <r>
      <rPr>
        <sz val="13"/>
        <rFont val="Times New Roman"/>
        <family val="1"/>
      </rPr>
      <t>(thông tin ở dòng II, cột 4, biểu số 7A/TNX-TL)</t>
    </r>
  </si>
  <si>
    <t>4.1 Thu từ người ngoài thành viên hộ cho biếu, mừng, giúp từ trong và ngoài nước (thông tin ở cột 2, dòng tên chủ hộ, biểu số 7B/TNH)</t>
  </si>
  <si>
    <t>5=(3x4)/100</t>
  </si>
  <si>
    <t>CÓ TÍNH CHẤT TIỀN LƯƠNG TỪ NS CẤP XÃ, CÁC ĐƠN VỊ  SỰ NGHIỆP</t>
  </si>
  <si>
    <t xml:space="preserve">                 (Ký, ghi rõ họ tên)                        (Ký, ghi rõ họ tên, đóng dấu)</t>
  </si>
  <si>
    <r>
      <t>m</t>
    </r>
    <r>
      <rPr>
        <vertAlign val="superscript"/>
        <sz val="12"/>
        <color indexed="8"/>
        <rFont val="Times New Roman"/>
        <family val="1"/>
      </rPr>
      <t>3</t>
    </r>
  </si>
  <si>
    <t xml:space="preserve"> ĐVT: Người</t>
  </si>
  <si>
    <t>Ngày . . . . tháng . . .năm 2021</t>
  </si>
  <si>
    <t>Ngày….. tháng….. năm 2021</t>
  </si>
  <si>
    <t>Ngày… tháng… năm 2021</t>
  </si>
  <si>
    <t>Ngày .....  tháng ....  năm 2021</t>
  </si>
  <si>
    <t>Ngày … tháng  … năm 2021</t>
  </si>
  <si>
    <t>Cột 4: Ghi số NKTTTT của thôn/xóm/tổ dân phố tại thời điểm 01/01/2021 (tham khảo số liệu từ cán bộ làm công tác dân số tại địa phương);</t>
  </si>
  <si>
    <t>(Do nhân khẩu TTTT của xã, phường, thị trấn làm chủ cơ sở)</t>
  </si>
  <si>
    <t xml:space="preserve">Số người của xã/phường/thị trấn có  đến 31/12/2021 </t>
  </si>
  <si>
    <t>Thu từ tiền lương, công</t>
  </si>
  <si>
    <t>Ghi chú trường hợp có thông tin ở cột 3</t>
  </si>
  <si>
    <t>Địa chỉ chủ hộ</t>
  </si>
  <si>
    <t>Tiền mặt và giá trị hiện vật nhận được từ trong nước và từ nước ngoài</t>
  </si>
  <si>
    <t>Quan hệ với chủ hộ</t>
  </si>
  <si>
    <t>Điện thoại của hộ</t>
  </si>
  <si>
    <t>Thông tin về chủ hộ</t>
  </si>
  <si>
    <t>F</t>
  </si>
  <si>
    <t>Thông tin về người có gửi tiền từ trong nước, nước ngoài</t>
  </si>
  <si>
    <t>Họ và tên</t>
  </si>
  <si>
    <t>G</t>
  </si>
  <si>
    <t xml:space="preserve">Tên công việc đang làm, địa chỉ </t>
  </si>
  <si>
    <t>TT</t>
  </si>
  <si>
    <t xml:space="preserve">Tổng số tiền gửi về </t>
  </si>
  <si>
    <t>Đơn vị tính: 1000 đồng</t>
  </si>
  <si>
    <t>DANH SÁCH CÁC HỘ NHẬN HỖ TRỢ VỀ THIÊN TAI, DỊCH BỆNH, ….</t>
  </si>
  <si>
    <t>Loại hỗ trợ</t>
  </si>
  <si>
    <t>Số tiền</t>
  </si>
  <si>
    <t>Phụ biểu 7B1:</t>
  </si>
  <si>
    <t>Phụ biểu 7A1:</t>
  </si>
  <si>
    <t>(Phụ biểu đính kèm biểu 7A/TNX-TL</t>
  </si>
  <si>
    <t>Xã, phường, thị trấn: ……………………………</t>
  </si>
  <si>
    <t>Nguồn hỗ trợ</t>
  </si>
  <si>
    <t>Trđó: Xây nhà ở, ô tô, đồ dùng sinh hoạt khác</t>
  </si>
  <si>
    <t xml:space="preserve">Các khoản thu khác (lương hưu, trợ cấp xã hội, bảo trợ xã hội, …). (kể cả giá trị hiện vật qui đổi) </t>
  </si>
  <si>
    <t>NKTTTT năm 2021</t>
  </si>
  <si>
    <t>Thu từ  trong nước, nước ngoài, các khoản thu khác</t>
  </si>
  <si>
    <t>Phiếu số 2/TNX - CN</t>
  </si>
  <si>
    <t>Phiếu số 4/TNX-TS:</t>
  </si>
  <si>
    <t>ƯỚC TÍNH NĂM 2021</t>
  </si>
  <si>
    <t xml:space="preserve">               ƯỚC TÍNH NĂM 2021</t>
  </si>
  <si>
    <t>LÀM CHỦ HOẶC THAM GIA LÀM CHỦ - ƯỚC TÍNH NĂM 2021</t>
  </si>
  <si>
    <t>THU TỪ SẢN XUẤT KINH DOANH CÁ THỂ ƯỚC TÍNH NĂM 2021</t>
  </si>
  <si>
    <t>CẤP THƯỜNG XUYÊN, TRỢ CẤP ĐỘT XUẤT ƯỚC TÍNH NĂM 2021</t>
  </si>
  <si>
    <t>Ghi chú (Ghi cụ thể năm đi nước ngoài hoặc con đã có gia đình riêng có gửi tiền về)</t>
  </si>
  <si>
    <t xml:space="preserve">                                     ƯỚC TÍNH NĂM 2021</t>
  </si>
  <si>
    <t>ƯỚC TÍNH DÂN SỐ NĂM 2021</t>
  </si>
  <si>
    <t>Có đến 01/01/2021</t>
  </si>
  <si>
    <t>Ước tính đến 31/12/2021</t>
  </si>
  <si>
    <t>Tổng số hộ ước tính năm 2021</t>
  </si>
  <si>
    <t>Cột 3: Ghi tổng số hộ của thôn/ xóm/tổ dân phố ước tính đến thời điểm 31/12/2021;</t>
  </si>
  <si>
    <t>Cột 5: Ghi NKTTTT của thôn/xóm/tổ dân phố ước tính đến 31/12/2021 (tham khảo số liệu từ cán bộ làm công tác dân số tại địa phương);</t>
  </si>
  <si>
    <t>Chủ tịch UBND cấp xã</t>
  </si>
  <si>
    <r>
      <t xml:space="preserve"> - Trường THPT và các đơn vị HCSN khác đóng trên địa bàn xã/phường/thị trấn thu thập vào Biểu 7B (nếu có).        </t>
    </r>
    <r>
      <rPr>
        <i/>
        <sz val="13"/>
        <color indexed="8"/>
        <rFont val="Times New Roman"/>
        <family val="1"/>
      </rPr>
      <t xml:space="preserve"> </t>
    </r>
  </si>
  <si>
    <t>(Phụ biểu đính kèm biểu 7B/TNX-KH)</t>
  </si>
  <si>
    <t xml:space="preserve">                   Người lập biểu                               Chủ tịch UBND cấp xã</t>
  </si>
  <si>
    <t>(Thu nhập bình quân ước tính năm 2021 =Tổng thu nhập của xã, phường, thị trấn ước tính năm 2021/Dân số trung bình ước tính năm 2021)</t>
  </si>
  <si>
    <t xml:space="preserve">                                                                        Ngày … tháng … năm 2021</t>
  </si>
  <si>
    <t xml:space="preserve">IV. Dân số trung bình ước tính năm 2021 của xã, phường, thị trấn (người) </t>
  </si>
  <si>
    <t>V. Thu nhập bình quân đầu người ước tính năm 2021 (triệu đồng/người/năm)</t>
  </si>
  <si>
    <t xml:space="preserve">                                      CỦA XÃ, PHƯỜNG, THỊ TRẤN</t>
  </si>
  <si>
    <t xml:space="preserve">    Phụ lục 01-Dân số</t>
  </si>
  <si>
    <t>DANH SÁCH CÁC HỘ CÓ NHẬN TIỀN TỪ TRONG NƯỚC VÀ TỪ NƯỚC NGOÀI  NĂM 2021</t>
  </si>
  <si>
    <t>Nguyễn Văn Nam</t>
  </si>
  <si>
    <t>Nguyễn Thị Lý</t>
  </si>
  <si>
    <t>Nguyễn Văn Việt</t>
  </si>
  <si>
    <t>Nguyễn Văn Đức</t>
  </si>
  <si>
    <t>Nguyễn Thị Phượng</t>
  </si>
  <si>
    <t>Nguyễn Thị Ngân</t>
  </si>
  <si>
    <t>Nguyễn Thị Nguyệt</t>
  </si>
  <si>
    <t>Nguyễn Văn Tiến</t>
  </si>
  <si>
    <t>Nguyễn Văn Lâm</t>
  </si>
  <si>
    <t>Nguyễn Thị Hải</t>
  </si>
  <si>
    <t>Nguyễn Văn Thanh</t>
  </si>
  <si>
    <t>Nguyễn Đức Thịnh</t>
  </si>
  <si>
    <t>Nguyễn Văn Mỹ</t>
  </si>
  <si>
    <t>Thợ xây dựng nhà ở</t>
  </si>
  <si>
    <t>Nguyễn Văn Phúc</t>
  </si>
  <si>
    <t>Nguyễn Văn Hùng</t>
  </si>
  <si>
    <t>86</t>
  </si>
  <si>
    <t>Cắt tóc</t>
  </si>
  <si>
    <t>Phụ hồ</t>
  </si>
  <si>
    <t>Nguyễn Thị Hà</t>
  </si>
  <si>
    <t>Hồ Văn Đức</t>
  </si>
  <si>
    <t>Nguyễn Văn Hạnh</t>
  </si>
  <si>
    <t xml:space="preserve">Nguyễn Văn Tiến </t>
  </si>
  <si>
    <t>Nguyễn Thị Thủy</t>
  </si>
  <si>
    <t>Nguyễn Thị Hoa</t>
  </si>
  <si>
    <t>Nguyễn Thị Lan</t>
  </si>
  <si>
    <t>Nguyễn Văn Long</t>
  </si>
  <si>
    <t>Nguyễn Văn Ngọc</t>
  </si>
  <si>
    <t>Nguyễn Xuân Thanh</t>
  </si>
  <si>
    <t xml:space="preserve">Nguyễn Văn Đồng </t>
  </si>
  <si>
    <t>Nguyễn Văn Thuận</t>
  </si>
  <si>
    <t>Nguyễn Văn Bính</t>
  </si>
  <si>
    <t>Nguyễn Thị Nga</t>
  </si>
  <si>
    <t>84</t>
  </si>
  <si>
    <t>Thợ xây nhà ở</t>
  </si>
  <si>
    <t>Nguyễn Văn Sỹ</t>
  </si>
  <si>
    <t>Nguyễn Văn Dũng</t>
  </si>
  <si>
    <t>Nguyễn Thị Thành</t>
  </si>
  <si>
    <t>Nguyễn Thị Kim Oanh</t>
  </si>
  <si>
    <t>Nguyễn Văn Cường</t>
  </si>
  <si>
    <t>Nguyễn Đức Thiệu</t>
  </si>
  <si>
    <t>41</t>
  </si>
  <si>
    <t>85</t>
  </si>
  <si>
    <t>Nguyễn Thị Luyện</t>
  </si>
  <si>
    <t>Nguyễn Văn Toàn</t>
  </si>
  <si>
    <t>47</t>
  </si>
  <si>
    <t>Nguyễn Thị Hương</t>
  </si>
  <si>
    <t>Nguyễn Thị Thanh</t>
  </si>
  <si>
    <t>Nguyễn Thị Oanh</t>
  </si>
  <si>
    <t>Nguyễn Thị Hạnh</t>
  </si>
  <si>
    <t>Thợ xây</t>
  </si>
  <si>
    <t>25</t>
  </si>
  <si>
    <t>Thợ xây dựng</t>
  </si>
  <si>
    <t>49</t>
  </si>
  <si>
    <t>Hồ Văn Nhâm</t>
  </si>
  <si>
    <t>Nguyễn Thị Hằng</t>
  </si>
  <si>
    <t>Nguyễn Thị Thảo</t>
  </si>
  <si>
    <t>Nguyễn Văn Hiếu</t>
  </si>
  <si>
    <t>Nguyễn Thị Xuân</t>
  </si>
  <si>
    <t>Nguyễn Thị Cúc</t>
  </si>
  <si>
    <t>Nguyễn Thị Thắm</t>
  </si>
  <si>
    <t>Nguyễn Thị Tâm</t>
  </si>
  <si>
    <t>Nguyễn Thị Đào</t>
  </si>
  <si>
    <t>Nguyễn Thị Minh</t>
  </si>
  <si>
    <t>Phan Thị Vinh</t>
  </si>
  <si>
    <t>Nguyễn Thị Loan</t>
  </si>
  <si>
    <t>Nguyễn Thị Nhung</t>
  </si>
  <si>
    <t>sản xuất bánh đa</t>
  </si>
  <si>
    <t>Nguyễn Văn Báu</t>
  </si>
  <si>
    <t>Nguyễn Văn Anh</t>
  </si>
  <si>
    <t>45</t>
  </si>
  <si>
    <t>16</t>
  </si>
  <si>
    <t xml:space="preserve">Thợ xây </t>
  </si>
  <si>
    <t>Trần Thị Hương</t>
  </si>
  <si>
    <t>Lái xe tải</t>
  </si>
  <si>
    <t>Bộ đội đảo</t>
  </si>
  <si>
    <t>Công nhân cầu đường</t>
  </si>
  <si>
    <t>Nguyễn Thị Nhâm</t>
  </si>
  <si>
    <t>Nguyễn Văn Hưng</t>
  </si>
  <si>
    <t>56</t>
  </si>
  <si>
    <t>Chủ hộ</t>
  </si>
  <si>
    <t>Con</t>
  </si>
  <si>
    <t>Trần Thị Hà</t>
  </si>
  <si>
    <t>Nguyễn Xuân Thịnh</t>
  </si>
  <si>
    <t>Nguyễn Văn Quế</t>
  </si>
  <si>
    <t>Nguyễn Quang Bình</t>
  </si>
  <si>
    <t>Nguyễn Thị Nhi</t>
  </si>
  <si>
    <t>Nguyễn Văn Hóa</t>
  </si>
  <si>
    <t>Nguyễn Văn Quý</t>
  </si>
  <si>
    <t>Vợ</t>
  </si>
  <si>
    <t xml:space="preserve">Nguyễn Văn Đức </t>
  </si>
  <si>
    <t>Võ Văn Minh</t>
  </si>
  <si>
    <t xml:space="preserve">Nguyễn Thị Xuân </t>
  </si>
  <si>
    <t>Nguyễn Văn Ninh</t>
  </si>
  <si>
    <t>Nguyễn Văn Thìn</t>
  </si>
  <si>
    <t>Nguyễn Thị Lộc</t>
  </si>
  <si>
    <t>Nguyễn Văn Mạnh</t>
  </si>
  <si>
    <t>Nguyễn Thị Châu</t>
  </si>
  <si>
    <t>Nguyễn Văn Vũ</t>
  </si>
  <si>
    <t xml:space="preserve">Phạm Đình Long </t>
  </si>
  <si>
    <t xml:space="preserve">Xây dựng nhà ở </t>
  </si>
  <si>
    <t>Nguyễn Văn Thịnh</t>
  </si>
  <si>
    <t xml:space="preserve">Nguyễn Văn Thảo </t>
  </si>
  <si>
    <t>Thợ sơn</t>
  </si>
  <si>
    <t>Bán bánh mướt</t>
  </si>
  <si>
    <t xml:space="preserve">Cắt tóc ở thành phố Hà Tĩnh </t>
  </si>
  <si>
    <t>96</t>
  </si>
  <si>
    <t xml:space="preserve">Phạm Đình Huân </t>
  </si>
  <si>
    <t>Lao động Đài Loan</t>
  </si>
  <si>
    <t xml:space="preserve">Phạm Đình Tú </t>
  </si>
  <si>
    <t xml:space="preserve">Phạm Đình Nam </t>
  </si>
  <si>
    <t xml:space="preserve">Hồ Thị Mậu </t>
  </si>
  <si>
    <t xml:space="preserve">Phan Công Quang </t>
  </si>
  <si>
    <t>Xe ôm Grap</t>
  </si>
  <si>
    <t xml:space="preserve">Phan Công Hợp </t>
  </si>
  <si>
    <t xml:space="preserve">Dương Văn Dũng </t>
  </si>
  <si>
    <t xml:space="preserve">Thợ xây nhà ở </t>
  </si>
  <si>
    <t>Thợ lái máy đào</t>
  </si>
  <si>
    <t xml:space="preserve">Nguyễn Văn Hùng </t>
  </si>
  <si>
    <t xml:space="preserve">Phạm Đình Giản </t>
  </si>
  <si>
    <t>Phạm Đình Thanh</t>
  </si>
  <si>
    <t>Phạm Đình Lợi</t>
  </si>
  <si>
    <t>Phạm Đình Đường</t>
  </si>
  <si>
    <t>Nguyễn Xuân Thủy</t>
  </si>
  <si>
    <t>Thợ hàn xì</t>
  </si>
  <si>
    <t>Phạm Văn Phi</t>
  </si>
  <si>
    <t>Phạm Văn Bảy</t>
  </si>
  <si>
    <t xml:space="preserve">Phạm Văn Tuấn </t>
  </si>
  <si>
    <t>Bùi văn Dần</t>
  </si>
  <si>
    <t xml:space="preserve">Phạm Văn Lương </t>
  </si>
  <si>
    <t xml:space="preserve">Phạm Thị Hiền </t>
  </si>
  <si>
    <t>Giáo viên THPT Ng Trung Thiên</t>
  </si>
  <si>
    <t>Phan Công Thuận</t>
  </si>
  <si>
    <t>Phạm Đình Nam</t>
  </si>
  <si>
    <t>Công nhân điện Vũng Áng</t>
  </si>
  <si>
    <t>35</t>
  </si>
  <si>
    <t>Phạm Thị Mai</t>
  </si>
  <si>
    <t>GV MN Nguyễn Du</t>
  </si>
  <si>
    <t xml:space="preserve">Nguyễn Thị Hồng </t>
  </si>
  <si>
    <t>Bán quần áo ở Tp Hà Tĩnh</t>
  </si>
  <si>
    <t xml:space="preserve">Phạm Đình Trọng </t>
  </si>
  <si>
    <t>Bùi văn Mộng</t>
  </si>
  <si>
    <t>Bùi văn Thọ</t>
  </si>
  <si>
    <t>Bán tranh Thuê</t>
  </si>
  <si>
    <t>Bùi Văn Đồng</t>
  </si>
  <si>
    <t>Kỷ sư xây dựng Cty XD Hà Tĩnh</t>
  </si>
  <si>
    <t>Nguyễn Văn Vượng</t>
  </si>
  <si>
    <t>Phan Thị Tỷ</t>
  </si>
  <si>
    <t xml:space="preserve">Phạm Văn Vĩnh </t>
  </si>
  <si>
    <t>Phạm Văn Thức</t>
  </si>
  <si>
    <t>Phạm Văn Hứng</t>
  </si>
  <si>
    <t>Bộ đội chuyên nghiệp</t>
  </si>
  <si>
    <t>Phạm Văn Ngụ</t>
  </si>
  <si>
    <t>Phạm văn Quân</t>
  </si>
  <si>
    <t>Lái xe công te nơ</t>
  </si>
  <si>
    <t>Phạm Văn Danh</t>
  </si>
  <si>
    <t xml:space="preserve">Đặng Thị Tiến </t>
  </si>
  <si>
    <t>lao động tại Malaisiaa</t>
  </si>
  <si>
    <t>Bùi Văn Nhâm</t>
  </si>
  <si>
    <t xml:space="preserve">Trần Văn Thìn </t>
  </si>
  <si>
    <t>Phạm văn Hùng</t>
  </si>
  <si>
    <t>Nhân viên cắt tóc</t>
  </si>
  <si>
    <t>Phạm Văn Huân</t>
  </si>
  <si>
    <t xml:space="preserve">Lê Thị Đào </t>
  </si>
  <si>
    <t xml:space="preserve">Làm tạp vụ tại cơ quan Công an TP </t>
  </si>
  <si>
    <t>Phạm Văn Bá</t>
  </si>
  <si>
    <t xml:space="preserve">Phan Văn Đại </t>
  </si>
  <si>
    <t>Công nhân xây dựng ở Vũng áng</t>
  </si>
  <si>
    <t>Hoàng Thị Mỹ</t>
  </si>
  <si>
    <t>Làm bánh thuê</t>
  </si>
  <si>
    <t xml:space="preserve">Nguyễn Thị Huyền </t>
  </si>
  <si>
    <t xml:space="preserve">Nguyễn Thị Dung </t>
  </si>
  <si>
    <t>Hồ Thị Thúy</t>
  </si>
  <si>
    <t xml:space="preserve">GV MN Thạch văn </t>
  </si>
  <si>
    <t>Phạm Văn Chững</t>
  </si>
  <si>
    <t>Hồ Thị Nhung</t>
  </si>
  <si>
    <t>Dương Thị Huệ</t>
  </si>
  <si>
    <t>GV tiểu học Thạch văn</t>
  </si>
  <si>
    <t>Nguyễn Văn Giáo</t>
  </si>
  <si>
    <t>Lao động Tại Nga</t>
  </si>
  <si>
    <t>Nguyễn Thị Huệ</t>
  </si>
  <si>
    <t>Trồng hoa tại Đà lạt</t>
  </si>
  <si>
    <t>Dương Thị Chiểu</t>
  </si>
  <si>
    <t>Phạm Đình Đạt</t>
  </si>
  <si>
    <t xml:space="preserve">Phạm Đình Tiến </t>
  </si>
  <si>
    <t xml:space="preserve">Lao động nhật bản </t>
  </si>
  <si>
    <t>Phạm thị Lộc</t>
  </si>
  <si>
    <t xml:space="preserve">Phạm Đình Hóa </t>
  </si>
  <si>
    <t>Trưởng Trạm Y tế Thạch Văn</t>
  </si>
  <si>
    <t>Phan Công Luận</t>
  </si>
  <si>
    <t>Nuôi ong Đắc Lắc</t>
  </si>
  <si>
    <t>Nguyễn Thị Đoan</t>
  </si>
  <si>
    <t xml:space="preserve">Phan Công Vị </t>
  </si>
  <si>
    <t>Phan thị Luyện</t>
  </si>
  <si>
    <t>Phan Văn Anh</t>
  </si>
  <si>
    <t>Phan Công Tâm</t>
  </si>
  <si>
    <t xml:space="preserve">Phạm Đình nghị </t>
  </si>
  <si>
    <t>Phạm Đình Sơn</t>
  </si>
  <si>
    <t>Làm việc Tại Malaisisa</t>
  </si>
  <si>
    <t>Trần thị Lài</t>
  </si>
  <si>
    <t>Phạm Đình Việt</t>
  </si>
  <si>
    <t>Công nhân  Vũng ÁNg</t>
  </si>
  <si>
    <t>Lê thị Phương</t>
  </si>
  <si>
    <t>Phạm Đình Tỷ</t>
  </si>
  <si>
    <t xml:space="preserve">Phạm Đình Phi </t>
  </si>
  <si>
    <t>Dương Thị anh</t>
  </si>
  <si>
    <t>Nhân viên y tế xã Thạch văn</t>
  </si>
  <si>
    <t>Phạm Văn Chương</t>
  </si>
  <si>
    <t>Nuôi tôm cho Cty Sao Đại Dương</t>
  </si>
  <si>
    <t>03</t>
  </si>
  <si>
    <t>Phạm Văn Quốc</t>
  </si>
  <si>
    <t>Nhân viên Cty xây dựng Hà Tĩnh</t>
  </si>
  <si>
    <t>Bùi Thị Thanh</t>
  </si>
  <si>
    <t>Trương Quốc Khánh</t>
  </si>
  <si>
    <t>Làm việc Tại Mailaisia</t>
  </si>
  <si>
    <t>Đặng thị Nga</t>
  </si>
  <si>
    <t>Lao động Malaisia</t>
  </si>
  <si>
    <t>Trương Quốc Hiệp</t>
  </si>
  <si>
    <t>Trông hoa ở Đà Lạt</t>
  </si>
  <si>
    <t xml:space="preserve">Bùi Thị Thủy </t>
  </si>
  <si>
    <t>Phạm Quỳnh Như</t>
  </si>
  <si>
    <t xml:space="preserve">Nguyễn Văn Mật </t>
  </si>
  <si>
    <t xml:space="preserve">Nguyễn Hồng Lĩnh </t>
  </si>
  <si>
    <t xml:space="preserve">Hồ Thị Úc </t>
  </si>
  <si>
    <t xml:space="preserve">Nguyễn Thúc Huỳnh </t>
  </si>
  <si>
    <t>Hà xì</t>
  </si>
  <si>
    <t>Nguyễn Văn Hiền</t>
  </si>
  <si>
    <t>Đào Duy Thời</t>
  </si>
  <si>
    <t>Đào Duy Hương</t>
  </si>
  <si>
    <t xml:space="preserve">Công nhân lái  máyđào </t>
  </si>
  <si>
    <t xml:space="preserve">Đào Duy Đồng </t>
  </si>
  <si>
    <t>Giám sát xây dựng mỏ đá</t>
  </si>
  <si>
    <t xml:space="preserve">Thái Thị Hồng </t>
  </si>
  <si>
    <t>Bán hàng ở TP</t>
  </si>
  <si>
    <t>Đào Duy Linh</t>
  </si>
  <si>
    <t>Lao động ở Đài Loan</t>
  </si>
  <si>
    <t xml:space="preserve">Nấu ăn tại trường tiểu học Thạch Trị </t>
  </si>
  <si>
    <t xml:space="preserve">Đào Duy Kỷ </t>
  </si>
  <si>
    <t>Hồ Thị Minh</t>
  </si>
  <si>
    <t>Kế toán doanh nghiệp ở TP hà tĩnh</t>
  </si>
  <si>
    <t>Đào Duy Vinh</t>
  </si>
  <si>
    <t>Công nhân cầu đường nghệ an</t>
  </si>
  <si>
    <t>Nguyễn Văn Chinh</t>
  </si>
  <si>
    <t xml:space="preserve">Nguyễn Thị Vượng </t>
  </si>
  <si>
    <t>Kê toán cửa hành vật liệu xây dựng</t>
  </si>
  <si>
    <t xml:space="preserve">Nguyễn Thị Vân </t>
  </si>
  <si>
    <t>Nguyễn Thừa Thìn</t>
  </si>
  <si>
    <t xml:space="preserve">Nguyễn Hồng Trần </t>
  </si>
  <si>
    <t xml:space="preserve">Hồ Thị Thuận </t>
  </si>
  <si>
    <t>Lao động Thái Lan</t>
  </si>
  <si>
    <t xml:space="preserve">Nguyễn Văn Bình </t>
  </si>
  <si>
    <t>Lái xe ta xi tại hà tĩnh</t>
  </si>
  <si>
    <t>Hoàng Văn Lộc</t>
  </si>
  <si>
    <t>Hoàng Văn Đồng</t>
  </si>
  <si>
    <t>Lái ta xi tại hà tĩnh</t>
  </si>
  <si>
    <t>Nguyễn Văn Hữu</t>
  </si>
  <si>
    <t>Công nhân hàn xì ở Vũng Áng</t>
  </si>
  <si>
    <t xml:space="preserve">Nguyễn Văn Khuyến </t>
  </si>
  <si>
    <t xml:space="preserve">Nguyễn Văn Đàn </t>
  </si>
  <si>
    <t xml:space="preserve">Thợ hàn xì </t>
  </si>
  <si>
    <t xml:space="preserve">Dương văn Hiếu </t>
  </si>
  <si>
    <t>Nguyễn Hải Vân</t>
  </si>
  <si>
    <t xml:space="preserve">Nguyễn Lý Hùng </t>
  </si>
  <si>
    <t xml:space="preserve">Nguyễn Thị thương </t>
  </si>
  <si>
    <t>làm bánh ram</t>
  </si>
  <si>
    <t>Nguyễn Hồng Quang</t>
  </si>
  <si>
    <t>Thợ hàn ở Vũng Áng</t>
  </si>
  <si>
    <t>Phạm Thị lan</t>
  </si>
  <si>
    <t>Nguyễn Văn Nga</t>
  </si>
  <si>
    <t>Trần Thị Cừ</t>
  </si>
  <si>
    <t>Nguyễn Hồng Kính</t>
  </si>
  <si>
    <t>Nguyễn Hồng Phú</t>
  </si>
  <si>
    <t>Thợ điện điện nước</t>
  </si>
  <si>
    <t xml:space="preserve">Nguyễn Thị Hà </t>
  </si>
  <si>
    <t xml:space="preserve">GV MN Thạch Bàn </t>
  </si>
  <si>
    <t>Nguyễn Hồng Thuyết</t>
  </si>
  <si>
    <t xml:space="preserve">Nguyễn Văn Tài </t>
  </si>
  <si>
    <t>Nguyễn Vân Anh</t>
  </si>
  <si>
    <t xml:space="preserve">Nguyễn Văn Tám </t>
  </si>
  <si>
    <t>Nguyễn Văn Quân</t>
  </si>
  <si>
    <t xml:space="preserve">Nguyễn Văn Dũng </t>
  </si>
  <si>
    <t xml:space="preserve">Công nhân dệt ở Hà Nội </t>
  </si>
  <si>
    <t xml:space="preserve">Nguyễn Văn Vịnh </t>
  </si>
  <si>
    <t xml:space="preserve">Thợ xây dựng nhà ở </t>
  </si>
  <si>
    <t>Nguyễn Văn Tuyên</t>
  </si>
  <si>
    <t>Nguyễn Văn Huy</t>
  </si>
  <si>
    <t>Nguyễn Văn Hiệu</t>
  </si>
  <si>
    <t>Nguyễn Văn Cảnh</t>
  </si>
  <si>
    <t xml:space="preserve">thợ xây nhà ở </t>
  </si>
  <si>
    <t>Dương Đức Thọ</t>
  </si>
  <si>
    <t>GV THCS Cẩm xuyên</t>
  </si>
  <si>
    <t>Nguyễn Văn Dục</t>
  </si>
  <si>
    <t xml:space="preserve">Nguyễn Văn Hà </t>
  </si>
  <si>
    <t>Dương Trọng Cửa</t>
  </si>
  <si>
    <t>Nguyễn Văn Trinh</t>
  </si>
  <si>
    <t xml:space="preserve">Xuất khẩu lao động Nhật bản </t>
  </si>
  <si>
    <t>Nguyễn Thái Học</t>
  </si>
  <si>
    <t>Dương Thị Thuận</t>
  </si>
  <si>
    <t>Nguyễn Tuấn Anh</t>
  </si>
  <si>
    <t>Nguyễn Hữu Thân</t>
  </si>
  <si>
    <t xml:space="preserve">Thợ xây dựng </t>
  </si>
  <si>
    <t>Nguyễn Văn Ngư</t>
  </si>
  <si>
    <t xml:space="preserve">Nguyễn Văn Thủy </t>
  </si>
  <si>
    <t xml:space="preserve">Nguyễn Văn Vọ </t>
  </si>
  <si>
    <t xml:space="preserve">Nguyễn Hồng Sơn </t>
  </si>
  <si>
    <t xml:space="preserve">Công nhân điện Hà tĩnh </t>
  </si>
  <si>
    <t xml:space="preserve">Nguyễn Văn Tý </t>
  </si>
  <si>
    <t>Lao động Bungari</t>
  </si>
  <si>
    <t xml:space="preserve">Bảo vệ công ty Bảo Hiểm Hà Tĩnh </t>
  </si>
  <si>
    <t>Nguyễn Văn trường</t>
  </si>
  <si>
    <t>Giáo viên Hợp đồng MN Thạch Khê</t>
  </si>
  <si>
    <t>Nguyễn Thị Ty</t>
  </si>
  <si>
    <t xml:space="preserve">Nguyễn Văn Công </t>
  </si>
  <si>
    <t xml:space="preserve">Phạm Thị Linh </t>
  </si>
  <si>
    <t>Bán Đồ điện thuê ở TP</t>
  </si>
  <si>
    <t>Nguyễn Văn Hương</t>
  </si>
  <si>
    <t xml:space="preserve">Nguyễn Văn Trọng </t>
  </si>
  <si>
    <t>Trình dược viên</t>
  </si>
  <si>
    <t xml:space="preserve">Phạm Văn Độ </t>
  </si>
  <si>
    <t>Phạm Văn Thiện</t>
  </si>
  <si>
    <t>Đồng Văn Thanh</t>
  </si>
  <si>
    <t>Nguyễn Văn Quang</t>
  </si>
  <si>
    <t xml:space="preserve">Nguyễn Trọng Sơn </t>
  </si>
  <si>
    <t xml:space="preserve">Thợ xây nhà </t>
  </si>
  <si>
    <t xml:space="preserve">Dương Trọng Dũng </t>
  </si>
  <si>
    <t>Hiệu trưởng trường TH Thạch Thắng</t>
  </si>
  <si>
    <t xml:space="preserve">Nguyễn Thị Hiên </t>
  </si>
  <si>
    <t xml:space="preserve">Hồ Anh Tuấn </t>
  </si>
  <si>
    <t>Công nhân mỏ đá</t>
  </si>
  <si>
    <t>Lê Văn Ngụ</t>
  </si>
  <si>
    <t xml:space="preserve">Lê văn Long </t>
  </si>
  <si>
    <t>Trần Kim Thanh</t>
  </si>
  <si>
    <t xml:space="preserve">Trần Văn Thắng </t>
  </si>
  <si>
    <t xml:space="preserve">Trần Văn Cường </t>
  </si>
  <si>
    <t>Trần nhà ở</t>
  </si>
  <si>
    <t xml:space="preserve">Phạm Văn Thông </t>
  </si>
  <si>
    <t xml:space="preserve">Xuất khẩu lao động Malaixia </t>
  </si>
  <si>
    <t xml:space="preserve">Nguyễn Văn Vũ </t>
  </si>
  <si>
    <t>Nguyễn thị Lượng</t>
  </si>
  <si>
    <t>Trần Thạch Cao nhà ở</t>
  </si>
  <si>
    <t>Nguyễn Quang Ngân</t>
  </si>
  <si>
    <t>Lao động Nhật Bản</t>
  </si>
  <si>
    <t xml:space="preserve">Phạm Thị Hà </t>
  </si>
  <si>
    <t xml:space="preserve">Nguyễn Quang Tần </t>
  </si>
  <si>
    <t xml:space="preserve">Hồ Văn Trung </t>
  </si>
  <si>
    <t xml:space="preserve">Lao Động Nhật Bản </t>
  </si>
  <si>
    <t>Nguyễn Quang Khang</t>
  </si>
  <si>
    <t>Đậu Thị lưu</t>
  </si>
  <si>
    <t>Nguyễn Quang Ái</t>
  </si>
  <si>
    <t>Nguyên Công Long</t>
  </si>
  <si>
    <t>Nguyễn Công Thăng</t>
  </si>
  <si>
    <t xml:space="preserve">Nguyễn thị Định </t>
  </si>
  <si>
    <t>Nguyễn Công Thảo</t>
  </si>
  <si>
    <t>Nguyễn Công Thụy</t>
  </si>
  <si>
    <t>Xây dựng</t>
  </si>
  <si>
    <t>Võ văn Đào</t>
  </si>
  <si>
    <t>Võ Ngọc Anh</t>
  </si>
  <si>
    <t xml:space="preserve">Lái xe khách </t>
  </si>
  <si>
    <t xml:space="preserve">Võ Khắc Long </t>
  </si>
  <si>
    <t>Nguyễn Quang Liên</t>
  </si>
  <si>
    <t>Trồng hoa ở Đà lạt</t>
  </si>
  <si>
    <t>Nguyễn Quang Tương</t>
  </si>
  <si>
    <t>Hồ Quốc Quế</t>
  </si>
  <si>
    <t>Hồ Quốc Thắng</t>
  </si>
  <si>
    <t xml:space="preserve">Lao động Nhật bản </t>
  </si>
  <si>
    <t>Hồ Quốc Quyết</t>
  </si>
  <si>
    <t>Công nhân Điện Vũng Áng</t>
  </si>
  <si>
    <t>Hồ Văn Thuận</t>
  </si>
  <si>
    <t>Thợ mộc</t>
  </si>
  <si>
    <t>Cô giáo dạy trẻ</t>
  </si>
  <si>
    <t xml:space="preserve">Hồ Minh Tiến </t>
  </si>
  <si>
    <t>Võ Văn Việt</t>
  </si>
  <si>
    <t>Thợ xây nhà</t>
  </si>
  <si>
    <t>Võ văn Nam</t>
  </si>
  <si>
    <t>Công nhân Cty Cao su Bình Phước</t>
  </si>
  <si>
    <t>Nguyễn Quang Xuân</t>
  </si>
  <si>
    <t>Nguyễn Quang Đức</t>
  </si>
  <si>
    <t xml:space="preserve"> công nhân  ở Vũng áng</t>
  </si>
  <si>
    <t>Nguyễn Quang Ngự</t>
  </si>
  <si>
    <t>Bảo vệ quán cà phê ở TP</t>
  </si>
  <si>
    <t xml:space="preserve">Nguyễn Quang Phong </t>
  </si>
  <si>
    <t>Nguyễn Quang Từ</t>
  </si>
  <si>
    <t xml:space="preserve">Bảo vệ trường học </t>
  </si>
  <si>
    <t xml:space="preserve">Nguyễn Quang Sơn </t>
  </si>
  <si>
    <t>Lái tácxi</t>
  </si>
  <si>
    <t>Nguyễn Quang Lan</t>
  </si>
  <si>
    <t>Nguyễn Quang Thảo</t>
  </si>
  <si>
    <t>Hồ thị Huyền</t>
  </si>
  <si>
    <t>Hồ Văn Định</t>
  </si>
  <si>
    <t>Hồ Văn Tài</t>
  </si>
  <si>
    <t xml:space="preserve">Biện văn Đường </t>
  </si>
  <si>
    <t xml:space="preserve">Biện Văn Tuấn </t>
  </si>
  <si>
    <t xml:space="preserve">Hồ Thị Thành </t>
  </si>
  <si>
    <t xml:space="preserve">Biện Văn Tài </t>
  </si>
  <si>
    <t xml:space="preserve">Nguyễn Thị Thủy </t>
  </si>
  <si>
    <t>Nguyễn Quang Thưởng</t>
  </si>
  <si>
    <t>Nguyễn Quang Vinh</t>
  </si>
  <si>
    <t xml:space="preserve">Nguyễn Thị Hương </t>
  </si>
  <si>
    <t>Võ Thị Ngọ</t>
  </si>
  <si>
    <t>Nguyễn Quang Phúc</t>
  </si>
  <si>
    <t>Hồ Thị Phượng</t>
  </si>
  <si>
    <t xml:space="preserve">Hồ Văn Công </t>
  </si>
  <si>
    <t>Nguyễn Thị Hòa</t>
  </si>
  <si>
    <t>Nguyễn Quang Đống</t>
  </si>
  <si>
    <t xml:space="preserve">Công nhân lắp máy </t>
  </si>
  <si>
    <t xml:space="preserve">Hồ Đăng Xuân </t>
  </si>
  <si>
    <t>Bán thuê hoa ở Thành phố</t>
  </si>
  <si>
    <t>Nguyễn Công Vịnh</t>
  </si>
  <si>
    <t>Nguyễn Công Giang</t>
  </si>
  <si>
    <t>Công nhân xây dựng ở vũng áng</t>
  </si>
  <si>
    <t xml:space="preserve">Hồ Văn Quân </t>
  </si>
  <si>
    <t>Làm bánh ram</t>
  </si>
  <si>
    <t>Đặng thị Phúc</t>
  </si>
  <si>
    <t xml:space="preserve">Nguyễn Công Thắng </t>
  </si>
  <si>
    <t>Nguyễn Thị Thiện</t>
  </si>
  <si>
    <t>Dự trẻ thuê</t>
  </si>
  <si>
    <t xml:space="preserve">Nguyễn Công Hà </t>
  </si>
  <si>
    <t>Nguyễn Công Việt</t>
  </si>
  <si>
    <t>Lao động nhật bản</t>
  </si>
  <si>
    <t xml:space="preserve">Nguyễn Công Bắc </t>
  </si>
  <si>
    <t>Công nhân vũng áng</t>
  </si>
  <si>
    <t xml:space="preserve">Biện Văn Thường </t>
  </si>
  <si>
    <t xml:space="preserve">Biện văn Hoàng </t>
  </si>
  <si>
    <t>In quảng cáo ở TP</t>
  </si>
  <si>
    <t>Nguyễn Thị Tri</t>
  </si>
  <si>
    <t>Nguyễn Thị Kim Huyền</t>
  </si>
  <si>
    <t>NV ngân hàng ngoại thương HT</t>
  </si>
  <si>
    <t xml:space="preserve">Nguyễn Quang Thái </t>
  </si>
  <si>
    <t xml:space="preserve">Nguyễn Thị Khương </t>
  </si>
  <si>
    <t>Hồ Minh Ý</t>
  </si>
  <si>
    <t xml:space="preserve">Hồ Minh Chí </t>
  </si>
  <si>
    <t>Hồ Văn Liệu</t>
  </si>
  <si>
    <t>Hồ Thị Lý</t>
  </si>
  <si>
    <t>Quản lý nhân sự của cty Hà nội</t>
  </si>
  <si>
    <t>Nguyễn Thị Học</t>
  </si>
  <si>
    <t>Trần Thị Hải</t>
  </si>
  <si>
    <t>Nguyễn Thị Thúy Dung</t>
  </si>
  <si>
    <t>Lao động Nhật bản 1 năm</t>
  </si>
  <si>
    <t>Hoàng Thị Hiên</t>
  </si>
  <si>
    <t xml:space="preserve">Nguyễn Quốc Tuấn </t>
  </si>
  <si>
    <t>Lao động Hàn quốc 2 năm</t>
  </si>
  <si>
    <t>Nguyễn Quang Nhật</t>
  </si>
  <si>
    <t>Nguyễn Công Chiểu</t>
  </si>
  <si>
    <t>Hồ Thị Thái</t>
  </si>
  <si>
    <t>Hồ Thị Vân</t>
  </si>
  <si>
    <t>Hồ Văn Phi</t>
  </si>
  <si>
    <t>Hồ Thanh Hải</t>
  </si>
  <si>
    <t xml:space="preserve">Hiệu trưởng  MN Thạch Hải </t>
  </si>
  <si>
    <t>Hồ Văn Thư</t>
  </si>
  <si>
    <t xml:space="preserve">Nguyễn Thị Cẩm </t>
  </si>
  <si>
    <t>Nguyễn Quang Trí</t>
  </si>
  <si>
    <t>Nguyễn Quang Toản</t>
  </si>
  <si>
    <t xml:space="preserve">Hồ Văn Thông </t>
  </si>
  <si>
    <t>Võ Khắc Ngân</t>
  </si>
  <si>
    <t>Võ Khắc Hùng</t>
  </si>
  <si>
    <t xml:space="preserve">Công nhân vũng áng </t>
  </si>
  <si>
    <t>Võ Thị Nhung</t>
  </si>
  <si>
    <t xml:space="preserve">Lao động Nhật bản 2 năm </t>
  </si>
  <si>
    <t>Hồ Quốc Oanh</t>
  </si>
  <si>
    <t>Hồ Quốc Vân</t>
  </si>
  <si>
    <t xml:space="preserve">Võ Văn Thái </t>
  </si>
  <si>
    <t xml:space="preserve">Võ Văn Trung </t>
  </si>
  <si>
    <t>Công nhân Vũng áng</t>
  </si>
  <si>
    <t xml:space="preserve">Võ Quốc Quyết </t>
  </si>
  <si>
    <t>Nguyễn Quang Mùi</t>
  </si>
  <si>
    <t xml:space="preserve">Hồ Thị Tình </t>
  </si>
  <si>
    <t>Bán hàng quần áo thuê ở TP hà tĩnh</t>
  </si>
  <si>
    <t>Võ Thị quý</t>
  </si>
  <si>
    <t>Dương Kim Hiếu</t>
  </si>
  <si>
    <t xml:space="preserve">Trần văn Bình </t>
  </si>
  <si>
    <t>Trần Văn Thảo</t>
  </si>
  <si>
    <t>Trần Văn Anh</t>
  </si>
  <si>
    <t xml:space="preserve">Nguyễn Thị Bình </t>
  </si>
  <si>
    <t>Nguyễn Quang Thanh</t>
  </si>
  <si>
    <t>Trần văn Cảnh</t>
  </si>
  <si>
    <t>Trần Đăng An</t>
  </si>
  <si>
    <t xml:space="preserve">Trần Đăng Đông </t>
  </si>
  <si>
    <t>Làm thuê tại lò mổ TP</t>
  </si>
  <si>
    <t>Nguyễn Văn Thưởng</t>
  </si>
  <si>
    <t>Võ Thanh Lực</t>
  </si>
  <si>
    <t xml:space="preserve">Võ Thái Bình </t>
  </si>
  <si>
    <t>Nguyễn Văn Ý</t>
  </si>
  <si>
    <t>Nguyễn văn Hoàng</t>
  </si>
  <si>
    <t xml:space="preserve">Nguyễn Đình Duẩn </t>
  </si>
  <si>
    <t xml:space="preserve">Nguyễn Văn Trung </t>
  </si>
  <si>
    <t>Nguyễn văn Việt</t>
  </si>
  <si>
    <t>Võ tiến Quang</t>
  </si>
  <si>
    <t>Hồ Thị Tỷ</t>
  </si>
  <si>
    <t>Hồ Thị Trúc</t>
  </si>
  <si>
    <t>Võ Thành Long</t>
  </si>
  <si>
    <t>Tiếp thị bia Thành Phố</t>
  </si>
  <si>
    <t>Phan thị Thủy</t>
  </si>
  <si>
    <t>Phan Công Định</t>
  </si>
  <si>
    <t>Phan Công Minh</t>
  </si>
  <si>
    <t xml:space="preserve">Phan Công Tuấn </t>
  </si>
  <si>
    <t xml:space="preserve">lao động Nhật bản 5 năm </t>
  </si>
  <si>
    <t>Hồ Xuân Thịnh</t>
  </si>
  <si>
    <t>Hồ Xuân Thỉnh</t>
  </si>
  <si>
    <t>Làm thuê ở lò mổ Thành Phố</t>
  </si>
  <si>
    <t xml:space="preserve">Nguyễn Phi Tùng </t>
  </si>
  <si>
    <t>Nguyễn Phi Đức</t>
  </si>
  <si>
    <t>Tiếp thị  nước ngọt đóng chai ở Thành phố</t>
  </si>
  <si>
    <t xml:space="preserve">Nguyễn Thị tuyết </t>
  </si>
  <si>
    <t>Nấu ăn ở TP</t>
  </si>
  <si>
    <t>Nguyễn Thị Nhân</t>
  </si>
  <si>
    <t>Võ Văn Ánh</t>
  </si>
  <si>
    <t>Công nhân Vũng Áng</t>
  </si>
  <si>
    <t>Hồ Thị Mỹ</t>
  </si>
  <si>
    <t>Trần thị Mai</t>
  </si>
  <si>
    <t>Hồ Xuân Thảo</t>
  </si>
  <si>
    <t xml:space="preserve">Dương Kim Tuấn </t>
  </si>
  <si>
    <t>Hồ Xuân Thành</t>
  </si>
  <si>
    <t>Hồ Trọng Thi</t>
  </si>
  <si>
    <t xml:space="preserve">Nguyễn Văn Thành </t>
  </si>
  <si>
    <t>Trương Thị Thùy</t>
  </si>
  <si>
    <t>Văn thư trường tiểu học Thạch Văn</t>
  </si>
  <si>
    <t xml:space="preserve">Hồ Sỹ Long </t>
  </si>
  <si>
    <t xml:space="preserve">Hàn xì </t>
  </si>
  <si>
    <t>Phạm Thị Hòa</t>
  </si>
  <si>
    <t>Văn thư trường tiểu học Thạch Hội</t>
  </si>
  <si>
    <t xml:space="preserve">Võ Văn Phong </t>
  </si>
  <si>
    <t xml:space="preserve">Nguyễn Đình Tý </t>
  </si>
  <si>
    <t>Nguyễn Đình Nam</t>
  </si>
  <si>
    <t>Thợ điện nước</t>
  </si>
  <si>
    <t>Cao Văn thìn</t>
  </si>
  <si>
    <t xml:space="preserve">Hồ Văn Chí </t>
  </si>
  <si>
    <t>Đào Thị Nhung</t>
  </si>
  <si>
    <t>Nấu ăn ở Sao Đại Dương</t>
  </si>
  <si>
    <t>Hồ Văn sang</t>
  </si>
  <si>
    <t>Dương Kim Anh</t>
  </si>
  <si>
    <t>Nguyễn Đình Ngoạn</t>
  </si>
  <si>
    <t xml:space="preserve">Nguyễn Đình Hoàng </t>
  </si>
  <si>
    <t xml:space="preserve">Hồ Thị Hiền </t>
  </si>
  <si>
    <t>Giáo viên MN Thạch Hội</t>
  </si>
  <si>
    <t xml:space="preserve">Nguyễn Văn trường </t>
  </si>
  <si>
    <t>Hoàng Thị ngọc</t>
  </si>
  <si>
    <t xml:space="preserve">Lao động nhật Bản 1 năm </t>
  </si>
  <si>
    <t xml:space="preserve">Nguyễn Văn Tùng </t>
  </si>
  <si>
    <t>Nguyễn Văn Mận</t>
  </si>
  <si>
    <t xml:space="preserve">Nguyễn Đình Đàn </t>
  </si>
  <si>
    <t xml:space="preserve">Nguyễn Đình Tường </t>
  </si>
  <si>
    <t>Hồ Thị Nguyệt</t>
  </si>
  <si>
    <t>Nguyễn Văn Ngọ</t>
  </si>
  <si>
    <t>Làm quản lý nhà hàng ở TP Hà Nội</t>
  </si>
  <si>
    <t xml:space="preserve">Nguyễn Đình Thư </t>
  </si>
  <si>
    <t>Đậu Thị Nhi</t>
  </si>
  <si>
    <t>Nấu ăn trường MN Thạch Văn</t>
  </si>
  <si>
    <t>Nguyễn Thị Thỉ</t>
  </si>
  <si>
    <t xml:space="preserve">Hồ Kim Bảng </t>
  </si>
  <si>
    <t xml:space="preserve">Nhân viên điện lực Thạch Hà </t>
  </si>
  <si>
    <t>Hồ Thị Thơ</t>
  </si>
  <si>
    <t>Kê toán Doanh nghiệp TP Hà Tĩnh</t>
  </si>
  <si>
    <t>Hồ Mai Phiên</t>
  </si>
  <si>
    <t>Hồ Khánh Vũ</t>
  </si>
  <si>
    <t xml:space="preserve">Bán điện tử Thành Phố Hà Tĩnh </t>
  </si>
  <si>
    <t>Hồ thị Phương Uyên</t>
  </si>
  <si>
    <t>Lao động Nhật Bản 3 năm</t>
  </si>
  <si>
    <t xml:space="preserve">Hồ Xuân Kỳ </t>
  </si>
  <si>
    <t>Bảo vệ Cty Thành Linh</t>
  </si>
  <si>
    <t>Hồ Xuân Kỷ</t>
  </si>
  <si>
    <t>Công nhân Quảng Ninh</t>
  </si>
  <si>
    <t xml:space="preserve">Hồ Thị tuyết </t>
  </si>
  <si>
    <t xml:space="preserve">Hồ Văn Hùng </t>
  </si>
  <si>
    <t xml:space="preserve">Dương Thị Hiền </t>
  </si>
  <si>
    <t xml:space="preserve">Nấu ăn nhà hàng thành phố hà tĩnh </t>
  </si>
  <si>
    <t>Hồ Văn Vinh</t>
  </si>
  <si>
    <t xml:space="preserve">Hồ Văn Hoàng </t>
  </si>
  <si>
    <t>Nguyễn Quang Hợp</t>
  </si>
  <si>
    <t>Nguyễn Thị Hội</t>
  </si>
  <si>
    <t xml:space="preserve">Kế toán doanh nghiệp xây dựng hà tĩnh </t>
  </si>
  <si>
    <t xml:space="preserve">Nguyễn Quang Ngân </t>
  </si>
  <si>
    <t>Công nhân điện nước TP hà tĩnh</t>
  </si>
  <si>
    <t xml:space="preserve">Dương Kim Hùng </t>
  </si>
  <si>
    <t xml:space="preserve">Nguyễn Văn Thống </t>
  </si>
  <si>
    <t>Thợ làm đẹp tại nhà</t>
  </si>
  <si>
    <t xml:space="preserve">Lao động Nhật Bản 1 năm </t>
  </si>
  <si>
    <t>Dương Thị Ngọc Lan</t>
  </si>
  <si>
    <t>Giáo viên Tiểu học Thạch lạc</t>
  </si>
  <si>
    <t xml:space="preserve">Võ Quốc Lĩnh </t>
  </si>
  <si>
    <t xml:space="preserve">Dương Kim Thắng </t>
  </si>
  <si>
    <t>Võ Quốc Mậu</t>
  </si>
  <si>
    <t>Võ Văn Nhật</t>
  </si>
  <si>
    <t xml:space="preserve">Lao động nhật Bản </t>
  </si>
  <si>
    <t xml:space="preserve">Hồ Xuân Văn </t>
  </si>
  <si>
    <t>Hồ Xuân Anh</t>
  </si>
  <si>
    <t>Công nhân dầu khí ở vũng tàu</t>
  </si>
  <si>
    <t xml:space="preserve">Dương Kim Đồng </t>
  </si>
  <si>
    <t>Dương Kim Tâm</t>
  </si>
  <si>
    <t>Dương Kim ty</t>
  </si>
  <si>
    <t>Dương Kim Luận</t>
  </si>
  <si>
    <t xml:space="preserve">Dương Kim Bính </t>
  </si>
  <si>
    <t>Nguyễn Thị Sơn Ca</t>
  </si>
  <si>
    <t>Nguyễn Quang Mận</t>
  </si>
  <si>
    <t>Nguyễn Quang Linh</t>
  </si>
  <si>
    <t>Nhân viên bán thức ăn chăn nuôi</t>
  </si>
  <si>
    <t xml:space="preserve">Nguyễn Thị Quý </t>
  </si>
  <si>
    <t>Võ văn Thư</t>
  </si>
  <si>
    <t xml:space="preserve">Hồ Văn Đức </t>
  </si>
  <si>
    <t>Hồ Văn Thanh</t>
  </si>
  <si>
    <t>Hồ Văn Nam</t>
  </si>
  <si>
    <t>Hoàng Thị Phương Thoan</t>
  </si>
  <si>
    <t>Hồ Văn việt</t>
  </si>
  <si>
    <t xml:space="preserve">Trần Đăng Thắng </t>
  </si>
  <si>
    <t>Nguyễn Thị Hợp</t>
  </si>
  <si>
    <t>Hồ Thị vuong</t>
  </si>
  <si>
    <t>Phạm Văn Ngọ</t>
  </si>
  <si>
    <t>Phạm Văn Nghĩa</t>
  </si>
  <si>
    <t xml:space="preserve">Trần Văn Bình </t>
  </si>
  <si>
    <t xml:space="preserve">Xây dựng </t>
  </si>
  <si>
    <t xml:space="preserve">Phạm Văn Dũng </t>
  </si>
  <si>
    <t>Đầu bếp Khánh sạn</t>
  </si>
  <si>
    <t>Hồ Văn Tịnh</t>
  </si>
  <si>
    <t>Thợ bỏ móng</t>
  </si>
  <si>
    <t>Dương Văn Chương</t>
  </si>
  <si>
    <t>Nguyễn Thừa Xân</t>
  </si>
  <si>
    <t xml:space="preserve">Nguyễn Đình Quốc </t>
  </si>
  <si>
    <t>Thợ làm móng nhà</t>
  </si>
  <si>
    <t>Nguyễn Đình Thắng</t>
  </si>
  <si>
    <t xml:space="preserve">Nguyễn Quang Hiền </t>
  </si>
  <si>
    <t>Công nhân cầu đường (MN)</t>
  </si>
  <si>
    <t>Dương Thanh Bình</t>
  </si>
  <si>
    <t xml:space="preserve">Nguyễn Thị Yến </t>
  </si>
  <si>
    <t>Dương Thanh Sơn</t>
  </si>
  <si>
    <t>Dương Văn Minh</t>
  </si>
  <si>
    <t xml:space="preserve">Trồng hoa ở Đà lạt </t>
  </si>
  <si>
    <t>Hồ Thị Hảo</t>
  </si>
  <si>
    <t>Hồ Quốc Sức</t>
  </si>
  <si>
    <t xml:space="preserve">Cảnh sát biển </t>
  </si>
  <si>
    <t xml:space="preserve">Trần Đình Dũng </t>
  </si>
  <si>
    <t>Đậu Thị Thơ</t>
  </si>
  <si>
    <t>Giáo viên tiếng anh</t>
  </si>
  <si>
    <t xml:space="preserve">Hồ Văn Hiếu </t>
  </si>
  <si>
    <t>CN cơ khí vũng áng</t>
  </si>
  <si>
    <t xml:space="preserve">Kế toán Doanh nghiệp tư nhân </t>
  </si>
  <si>
    <t xml:space="preserve">Giáo viên MN Trí Đức </t>
  </si>
  <si>
    <t xml:space="preserve">Nguyễn Thừa Công </t>
  </si>
  <si>
    <t>Nguyễn Thừa Luận</t>
  </si>
  <si>
    <t>Nguyễn Thừa Ngô</t>
  </si>
  <si>
    <t>Nguyễn Thừa Trung</t>
  </si>
  <si>
    <t xml:space="preserve">Công an Hà Tĩnh </t>
  </si>
  <si>
    <t>Nguyễn Ngọc Uyên</t>
  </si>
  <si>
    <t xml:space="preserve">Nguyễn Thừa mạnh </t>
  </si>
  <si>
    <t>Nguyễn Thừa Thuần</t>
  </si>
  <si>
    <t xml:space="preserve">Nguyễn Thừa Hòa </t>
  </si>
  <si>
    <t>Tiếp Thị BVS</t>
  </si>
  <si>
    <t>Nguyễn thừa Hợp</t>
  </si>
  <si>
    <t>Nguyễn Thị Linh</t>
  </si>
  <si>
    <t>Hồ Quốc Hợp</t>
  </si>
  <si>
    <t>Bỏ móng</t>
  </si>
  <si>
    <t xml:space="preserve">Hồ Quốc Tuấn </t>
  </si>
  <si>
    <t xml:space="preserve">Bỏ móng </t>
  </si>
  <si>
    <t xml:space="preserve">Hồ Quốc Hồng </t>
  </si>
  <si>
    <t xml:space="preserve">Trần Văn Tài </t>
  </si>
  <si>
    <t>Trần Văn Hồng</t>
  </si>
  <si>
    <t>Cảng vụ (Kỳ anh)</t>
  </si>
  <si>
    <t>Kế toán Cty Bình nguyên</t>
  </si>
  <si>
    <t>Trần Văn Tuyên</t>
  </si>
  <si>
    <t>Trần Văn Hợp</t>
  </si>
  <si>
    <t>Hồ Quốc Minh</t>
  </si>
  <si>
    <t>Phục Vụ miếu Áo</t>
  </si>
  <si>
    <t>Hồ Văn Quang</t>
  </si>
  <si>
    <t>Hồ Văn Luận</t>
  </si>
  <si>
    <t>Hồ Văn Văn</t>
  </si>
  <si>
    <t>Hồ Văn Hải</t>
  </si>
  <si>
    <t xml:space="preserve">Cao Văn Quyết </t>
  </si>
  <si>
    <t xml:space="preserve">Lê Văn Tùng </t>
  </si>
  <si>
    <t xml:space="preserve">Lê Văn Hùng </t>
  </si>
  <si>
    <t>Láy máy múc</t>
  </si>
  <si>
    <t>Lê Xuân mạnh</t>
  </si>
  <si>
    <t>Công an huyện Thạch hà</t>
  </si>
  <si>
    <t>Dương Quang Thìn</t>
  </si>
  <si>
    <t xml:space="preserve">Làm điện nước </t>
  </si>
  <si>
    <t>Hồ Văn Thảo</t>
  </si>
  <si>
    <t>Hồ Văn Thái</t>
  </si>
  <si>
    <t>Hồ Thị Hoài</t>
  </si>
  <si>
    <t xml:space="preserve">Dương Văn Thường </t>
  </si>
  <si>
    <t xml:space="preserve">Thợ bỏ móng </t>
  </si>
  <si>
    <t xml:space="preserve">Dương Văn Tiến </t>
  </si>
  <si>
    <t>Công An Phòng cháy hà Tĩnh</t>
  </si>
  <si>
    <t xml:space="preserve">Dương văn Đường </t>
  </si>
  <si>
    <t>Nguyễn Thị Phúc</t>
  </si>
  <si>
    <t>Giáo viên MN Thạch Văn</t>
  </si>
  <si>
    <t>Hồ Văn Anh</t>
  </si>
  <si>
    <t>Hồ Xuân Mỹ</t>
  </si>
  <si>
    <t>Hồ Văn Dũng</t>
  </si>
  <si>
    <t>Hoàng Thị Nhượng</t>
  </si>
  <si>
    <t>Hồ Văn Hưng</t>
  </si>
  <si>
    <t>Nguyễn Thị Tín</t>
  </si>
  <si>
    <t xml:space="preserve">Hồ Thị Yến </t>
  </si>
  <si>
    <t>Hồ Văn Nhu</t>
  </si>
  <si>
    <t xml:space="preserve">Hồ Quốc Hưng </t>
  </si>
  <si>
    <t>Dương Văn Nguyên</t>
  </si>
  <si>
    <t>Nguyễn Văn Bộ</t>
  </si>
  <si>
    <t xml:space="preserve">Mổ gia súc tại lò ở TP hà tĩnh </t>
  </si>
  <si>
    <t>Hồ Quốc Vinh</t>
  </si>
  <si>
    <t xml:space="preserve">Hồ Quốc Thành </t>
  </si>
  <si>
    <t>Bán Thuê quần Áo ở TP Hà tĩnh</t>
  </si>
  <si>
    <t>Hồ Quốc Công</t>
  </si>
  <si>
    <t>Lao động Hàn Quốc (2 năm)</t>
  </si>
  <si>
    <t xml:space="preserve">Hồ văn Thiếu </t>
  </si>
  <si>
    <t>Lao động Đài Loan ( 2 năm)</t>
  </si>
  <si>
    <t>Hồ Văn Vũ</t>
  </si>
  <si>
    <t>Lao động Nhật Bản ( 2 năm)</t>
  </si>
  <si>
    <t>Hồ Văn Hòa</t>
  </si>
  <si>
    <t>Nguyễn Đình Công</t>
  </si>
  <si>
    <t xml:space="preserve">Hồ Quốc Thìn </t>
  </si>
  <si>
    <t>Nguyễn Đình Nhâm</t>
  </si>
  <si>
    <t>Nguyễn Đình liên</t>
  </si>
  <si>
    <t>lao động LiBi</t>
  </si>
  <si>
    <t>nguyễn Văn Hùng</t>
  </si>
  <si>
    <t>Nguyễn Đình Dần</t>
  </si>
  <si>
    <t>Nguyễn Đình Quang</t>
  </si>
  <si>
    <t xml:space="preserve">Nguyễn Đình Tiến </t>
  </si>
  <si>
    <t>Hồ Văn Minh</t>
  </si>
  <si>
    <t>Hồ Văn Quốc</t>
  </si>
  <si>
    <t>Lái xe tải thuê Cty Bình nguyên</t>
  </si>
  <si>
    <t>Hồ Văn Thắng</t>
  </si>
  <si>
    <t>Công nhân Dầu khí ở Vũng Tàu</t>
  </si>
  <si>
    <t>Nguyễn Thị Thẩm Mỹ</t>
  </si>
  <si>
    <t>Công nhân Cty ở Vũng Tàu</t>
  </si>
  <si>
    <t>Hồ Văn Cúc</t>
  </si>
  <si>
    <t>Phạm văn Tân</t>
  </si>
  <si>
    <t>Phạm Văn Trung</t>
  </si>
  <si>
    <t>Bán thuê ô tô Hà Nội</t>
  </si>
  <si>
    <t>Phạm Hồng Bình</t>
  </si>
  <si>
    <t>Lao Động Nhật Bản ( 3 năm)</t>
  </si>
  <si>
    <t xml:space="preserve">Dương Văn Đức </t>
  </si>
  <si>
    <t>Lao động AnGiri</t>
  </si>
  <si>
    <t xml:space="preserve">Võ Văn Xuân </t>
  </si>
  <si>
    <t xml:space="preserve">Võ Văn Hòa </t>
  </si>
  <si>
    <t xml:space="preserve">Lao động Nhật Bản </t>
  </si>
  <si>
    <t xml:space="preserve">Võ Văn Hải </t>
  </si>
  <si>
    <t xml:space="preserve">Dương Kim Thuyết </t>
  </si>
  <si>
    <t xml:space="preserve">Dương Kim Dũng </t>
  </si>
  <si>
    <t>Dương Văn Ngọ</t>
  </si>
  <si>
    <t>Dương Văn Mai</t>
  </si>
  <si>
    <t>BS Bệnh viện lao</t>
  </si>
  <si>
    <t>Ngô Thị Lý</t>
  </si>
  <si>
    <t xml:space="preserve">Nhân viên Trạm y tế Thạch Thắng </t>
  </si>
  <si>
    <t xml:space="preserve">Dương Văn Quốc </t>
  </si>
  <si>
    <t>Dương Văn Anh</t>
  </si>
  <si>
    <t xml:space="preserve">Võ Văn Kính </t>
  </si>
  <si>
    <t>Võ Văn Ngọc</t>
  </si>
  <si>
    <t xml:space="preserve">Công nhân may Sài Gòn </t>
  </si>
  <si>
    <t>Võ Văn Giang</t>
  </si>
  <si>
    <t>Dương Văn Hội</t>
  </si>
  <si>
    <t xml:space="preserve">Sơn nhà </t>
  </si>
  <si>
    <t xml:space="preserve">Dương Văn Hựu </t>
  </si>
  <si>
    <t>Dương Văn Mạnh</t>
  </si>
  <si>
    <t xml:space="preserve">Dương Văn Sức </t>
  </si>
  <si>
    <t>Dương Văn Định</t>
  </si>
  <si>
    <t>Dương Văn Sơn</t>
  </si>
  <si>
    <t>Dương Văn Nam</t>
  </si>
  <si>
    <t xml:space="preserve">Hồ Xuân Trường </t>
  </si>
  <si>
    <t>Thợ sơn nhà ở TP</t>
  </si>
  <si>
    <t xml:space="preserve">Dương Văn Hiền </t>
  </si>
  <si>
    <t xml:space="preserve">Dương Văn Thảo </t>
  </si>
  <si>
    <t xml:space="preserve">Dương Văn Hiếu </t>
  </si>
  <si>
    <t>Lao động Rumani</t>
  </si>
  <si>
    <t xml:space="preserve">Phan Văn Tâm </t>
  </si>
  <si>
    <t>Phan Văn Thanh</t>
  </si>
  <si>
    <t>Phan Thị Mai</t>
  </si>
  <si>
    <t xml:space="preserve">Nguyễn Thị Luyến </t>
  </si>
  <si>
    <t xml:space="preserve">Dương văn Thưởng </t>
  </si>
  <si>
    <t xml:space="preserve">Trần Thị Thảo </t>
  </si>
  <si>
    <t xml:space="preserve">GV MN Thạch Thắng </t>
  </si>
  <si>
    <t xml:space="preserve">Nguyễn Thị Hợp </t>
  </si>
  <si>
    <t xml:space="preserve">Dương Văn Sơn </t>
  </si>
  <si>
    <t>Dương Văn Thịnh</t>
  </si>
  <si>
    <t xml:space="preserve">Dương Văn hùng </t>
  </si>
  <si>
    <t xml:space="preserve">Dương thị Hiền </t>
  </si>
  <si>
    <t xml:space="preserve">Lao động Nhật </t>
  </si>
  <si>
    <t xml:space="preserve">Dương Thị Thảo </t>
  </si>
  <si>
    <t>GV Hợp đồng MN TP</t>
  </si>
  <si>
    <t>Võ Thị Huyền</t>
  </si>
  <si>
    <t>LĐ Nhật Bản</t>
  </si>
  <si>
    <t>Phan Văn Vinh</t>
  </si>
  <si>
    <t>Trần Thị Quyết</t>
  </si>
  <si>
    <t xml:space="preserve">Trần văn Khánh </t>
  </si>
  <si>
    <t xml:space="preserve">Nguyễn Văn Hồng </t>
  </si>
  <si>
    <t xml:space="preserve">Nguyễn Văn Quân </t>
  </si>
  <si>
    <t>Nguyễn Văn Trung</t>
  </si>
  <si>
    <t>Nguyễn Quốc Tình</t>
  </si>
  <si>
    <t>Bảo vệ trường THCS</t>
  </si>
  <si>
    <t xml:space="preserve">Hồ Văn Chương </t>
  </si>
  <si>
    <t xml:space="preserve">Dương Văn Phú </t>
  </si>
  <si>
    <t>Võ Văn Hạnh</t>
  </si>
  <si>
    <t xml:space="preserve">Võ Văn Dũng </t>
  </si>
  <si>
    <t xml:space="preserve">Công nhân cơ khí  </t>
  </si>
  <si>
    <t xml:space="preserve">Võ Văn Công </t>
  </si>
  <si>
    <t>Võ Văn Nam</t>
  </si>
  <si>
    <t xml:space="preserve">Võ Văn Hùng </t>
  </si>
  <si>
    <t xml:space="preserve">Hồ Văn Kế </t>
  </si>
  <si>
    <t>Phan Văn Xuân</t>
  </si>
  <si>
    <t xml:space="preserve">Hồ Thị Trí </t>
  </si>
  <si>
    <t>Võ Văn Anh</t>
  </si>
  <si>
    <t xml:space="preserve">Võ Văn Đức </t>
  </si>
  <si>
    <t xml:space="preserve">Hồ Văn Hảo </t>
  </si>
  <si>
    <t>Bảo vệ Cty Sao Đại Dương</t>
  </si>
  <si>
    <t xml:space="preserve">Võ Văn Tuấn </t>
  </si>
  <si>
    <t xml:space="preserve">Hồ Văn Vũ </t>
  </si>
  <si>
    <t xml:space="preserve">Lao động Hàn Quốc </t>
  </si>
  <si>
    <t>Dương Văn Lượng</t>
  </si>
  <si>
    <t xml:space="preserve">Dương Văn Thành </t>
  </si>
  <si>
    <t>Dương Thị Oanh</t>
  </si>
  <si>
    <t xml:space="preserve">Phan văn Lý </t>
  </si>
  <si>
    <t xml:space="preserve">Phan Văn thiên </t>
  </si>
  <si>
    <t xml:space="preserve">Phan văn Sơn </t>
  </si>
  <si>
    <t>Võ Văn Quế</t>
  </si>
  <si>
    <t xml:space="preserve">Võ Thị Trang </t>
  </si>
  <si>
    <t>Võ Văn Toàn</t>
  </si>
  <si>
    <t>BS Bệnh viện Bạch Mai</t>
  </si>
  <si>
    <t xml:space="preserve">Võ Văn Bình </t>
  </si>
  <si>
    <t>Trần Văn Quý</t>
  </si>
  <si>
    <t>Trần văn Quý</t>
  </si>
  <si>
    <t>Đậu Thị Khương</t>
  </si>
  <si>
    <t>lao động Nhật bản</t>
  </si>
  <si>
    <t>Hồ Văn Tiệp</t>
  </si>
  <si>
    <t>Hồ Văn Thoan</t>
  </si>
  <si>
    <t xml:space="preserve">Hồ Văn Thái </t>
  </si>
  <si>
    <t>Công nhân xây dựng hà Nội</t>
  </si>
  <si>
    <t>Dương Văn Loan</t>
  </si>
  <si>
    <t xml:space="preserve">Công nhân xây dựng </t>
  </si>
  <si>
    <t xml:space="preserve">Phan văn Lương </t>
  </si>
  <si>
    <t xml:space="preserve">Phan văn Quyền </t>
  </si>
  <si>
    <t>Lê thị Nga</t>
  </si>
  <si>
    <t xml:space="preserve">Dương thị Hồng </t>
  </si>
  <si>
    <t>Dương Thị Trang</t>
  </si>
  <si>
    <t>Lê Đình Ty</t>
  </si>
  <si>
    <t>Lê ĐÌnh Mỹ</t>
  </si>
  <si>
    <t>Trần Văn Khang</t>
  </si>
  <si>
    <t>Dương Thị Anh</t>
  </si>
  <si>
    <t>Dương Văn Châu</t>
  </si>
  <si>
    <t>Dương Văn nam</t>
  </si>
  <si>
    <t>Dương văn Ninh</t>
  </si>
  <si>
    <t>Sữa chữa ô tô</t>
  </si>
  <si>
    <t>Trần Văn Sửu</t>
  </si>
  <si>
    <t xml:space="preserve">Hồ Văn Thảo </t>
  </si>
  <si>
    <t xml:space="preserve">Nguyễn Văn Nhân </t>
  </si>
  <si>
    <t xml:space="preserve">Nguyễn Văn Phúc </t>
  </si>
  <si>
    <t xml:space="preserve">Nguyễn Thị Thảo </t>
  </si>
  <si>
    <t xml:space="preserve">Trần Văn Hợp </t>
  </si>
  <si>
    <t>Phan Văn Mạnh</t>
  </si>
  <si>
    <t xml:space="preserve">Phan Thị Hoài </t>
  </si>
  <si>
    <t>Kế toán Doanh nghiệp điện dân dụng TP Hà tĩnh</t>
  </si>
  <si>
    <t>Phan thị thủy</t>
  </si>
  <si>
    <t>Nhân viên bán vé máy bày</t>
  </si>
  <si>
    <t xml:space="preserve">Phan Thị Vân </t>
  </si>
  <si>
    <t>Hướng dẫn viên du lịch</t>
  </si>
  <si>
    <t xml:space="preserve">Phan Văn Đào </t>
  </si>
  <si>
    <t xml:space="preserve">Phan Văn Đức </t>
  </si>
  <si>
    <t xml:space="preserve"> xây dựng</t>
  </si>
  <si>
    <t xml:space="preserve">Phan Văn nhật </t>
  </si>
  <si>
    <t xml:space="preserve">Công nhân điện ở Hà nội </t>
  </si>
  <si>
    <t>Phan Văn Tình</t>
  </si>
  <si>
    <t xml:space="preserve">Phan Thị Yến </t>
  </si>
  <si>
    <t>Giao viên MN Thạch Lạc</t>
  </si>
  <si>
    <t>Phan Thị Hựu</t>
  </si>
  <si>
    <t xml:space="preserve">Phạm Khả Toàn </t>
  </si>
  <si>
    <t>Lao động An xiri</t>
  </si>
  <si>
    <t>Phan văn Mai</t>
  </si>
  <si>
    <t xml:space="preserve">Phan Văn Dũng </t>
  </si>
  <si>
    <t>Công nhân  cao su Đồng Nai</t>
  </si>
  <si>
    <t xml:space="preserve">Tô Thị Hiền </t>
  </si>
  <si>
    <t xml:space="preserve">Phan Văn Ánh </t>
  </si>
  <si>
    <t xml:space="preserve">Phạm Văn Hà </t>
  </si>
  <si>
    <t xml:space="preserve">Phan Thị Phương </t>
  </si>
  <si>
    <t>Phạm Văn Giang</t>
  </si>
  <si>
    <t>Công nhân Bao bì Nghệ An</t>
  </si>
  <si>
    <t xml:space="preserve">Lê văn Xuân </t>
  </si>
  <si>
    <t xml:space="preserve">Nguyễn Thị Hằng </t>
  </si>
  <si>
    <t xml:space="preserve">Phan Văn Công </t>
  </si>
  <si>
    <t xml:space="preserve">Phan Văn Hưng </t>
  </si>
  <si>
    <t xml:space="preserve">Lê Văn Đồng </t>
  </si>
  <si>
    <t>Lê Thị Lan</t>
  </si>
  <si>
    <t xml:space="preserve">Phan Văn Văn </t>
  </si>
  <si>
    <t>Võ Văn Mạo</t>
  </si>
  <si>
    <t xml:space="preserve">Giáo viên THCS Lộc Hà </t>
  </si>
  <si>
    <t>Võ Văn Sửu</t>
  </si>
  <si>
    <t xml:space="preserve">Dương Thị Ngụ </t>
  </si>
  <si>
    <t>Phan Trọng ánh</t>
  </si>
  <si>
    <t>Nguyễn Thị Mai</t>
  </si>
  <si>
    <t>Buôn gà ở TP Hà tĩnh</t>
  </si>
  <si>
    <t xml:space="preserve">Phan Văn Mỹ </t>
  </si>
  <si>
    <t xml:space="preserve">Trần Đình Hợi </t>
  </si>
  <si>
    <t xml:space="preserve">Trần Thị Hồng </t>
  </si>
  <si>
    <t xml:space="preserve">Trần Thị Bé </t>
  </si>
  <si>
    <t xml:space="preserve">Phan Văn Tần </t>
  </si>
  <si>
    <t xml:space="preserve">Phan Văn Tuấn </t>
  </si>
  <si>
    <t xml:space="preserve">Nhân viên lắp máy điện lạnh </t>
  </si>
  <si>
    <t xml:space="preserve">Phan Văn Quân </t>
  </si>
  <si>
    <t xml:space="preserve">GV dạy tiếng Nhật </t>
  </si>
  <si>
    <t>Phan Hữu Nam</t>
  </si>
  <si>
    <t>Dương Thị Ngụ</t>
  </si>
  <si>
    <t xml:space="preserve">Phan Hữu Thái </t>
  </si>
  <si>
    <t>Phan Hữu Tá</t>
  </si>
  <si>
    <t>Thợ xây dựng ở Đà Lạt</t>
  </si>
  <si>
    <t xml:space="preserve">Ngô Thị Tình </t>
  </si>
  <si>
    <t xml:space="preserve">Phụ hồ ở Đà Lạt </t>
  </si>
  <si>
    <t>Bùi Thị Hoa</t>
  </si>
  <si>
    <t xml:space="preserve">Phan Hữu Cương </t>
  </si>
  <si>
    <t>Lao động Ang côla</t>
  </si>
  <si>
    <t xml:space="preserve">Phan Hữu Phong </t>
  </si>
  <si>
    <t xml:space="preserve">Trần Văn tỷ </t>
  </si>
  <si>
    <t>Trần Văn Hoan</t>
  </si>
  <si>
    <t xml:space="preserve">Trần Văn Huấn </t>
  </si>
  <si>
    <t>Trần Thị Như</t>
  </si>
  <si>
    <t xml:space="preserve">Công nhân may Bình Dương </t>
  </si>
  <si>
    <t xml:space="preserve">Phạm Viết Hà </t>
  </si>
  <si>
    <t xml:space="preserve">Phan Hữu Đức </t>
  </si>
  <si>
    <t>Phan Hữu Nga</t>
  </si>
  <si>
    <t xml:space="preserve">Công nhân Sài Gòn </t>
  </si>
  <si>
    <t>Phan Hữu Quang</t>
  </si>
  <si>
    <t>Lao động Thai Lan</t>
  </si>
  <si>
    <t>Trần Văn Thuận</t>
  </si>
  <si>
    <t xml:space="preserve">Phan Hữu Trung </t>
  </si>
  <si>
    <t xml:space="preserve">Phan Hữu Bính </t>
  </si>
  <si>
    <t xml:space="preserve">Phan Hữu Quế </t>
  </si>
  <si>
    <t xml:space="preserve">Cao thị Phương </t>
  </si>
  <si>
    <t>Phan Hữu Huy</t>
  </si>
  <si>
    <t>Công nhân Đà Lạt</t>
  </si>
  <si>
    <t xml:space="preserve">Nguyễn Quang Xước </t>
  </si>
  <si>
    <t xml:space="preserve">Nguyễn Quang Trung </t>
  </si>
  <si>
    <t xml:space="preserve">Nguyễn Quang Huyên </t>
  </si>
  <si>
    <t xml:space="preserve">Phan Hữu Hán </t>
  </si>
  <si>
    <t xml:space="preserve">Phan Hữu Quyền </t>
  </si>
  <si>
    <t xml:space="preserve">Phan Thị Hương </t>
  </si>
  <si>
    <t xml:space="preserve">Phan Hữu Công </t>
  </si>
  <si>
    <t xml:space="preserve">Bỏ Móng </t>
  </si>
  <si>
    <t xml:space="preserve">Phạm Viết Quý </t>
  </si>
  <si>
    <t xml:space="preserve">Phạm Thị Nguyệt </t>
  </si>
  <si>
    <t>Sữa chữa điện tử</t>
  </si>
  <si>
    <t>Phan Hữu Hạnh</t>
  </si>
  <si>
    <t>Trần Thị Hòa</t>
  </si>
  <si>
    <t>Trồng hoa ở Đà Lạt</t>
  </si>
  <si>
    <t xml:space="preserve">Trần Văn Tảo </t>
  </si>
  <si>
    <t>Trần Thị Quý</t>
  </si>
  <si>
    <t xml:space="preserve">Nhân viên ngân hàng Quân đội </t>
  </si>
  <si>
    <t>Trần Thị Oanh</t>
  </si>
  <si>
    <t>Trần Văn Huy</t>
  </si>
  <si>
    <t xml:space="preserve">Trần Văn Kiệm </t>
  </si>
  <si>
    <t>Trần Văn Giang</t>
  </si>
  <si>
    <t>Sữa chưa ô tô</t>
  </si>
  <si>
    <t xml:space="preserve">Phan Văn Thái </t>
  </si>
  <si>
    <t>Phạm Thị Minh</t>
  </si>
  <si>
    <t>Trông Hoa ở Đà Lạt</t>
  </si>
  <si>
    <t xml:space="preserve">Phạm Đình lương </t>
  </si>
  <si>
    <t xml:space="preserve">Phạm Đình Thường </t>
  </si>
  <si>
    <t>Công nhân sx bánh kẹo</t>
  </si>
  <si>
    <t xml:space="preserve">Ngô Thị Hương </t>
  </si>
  <si>
    <t xml:space="preserve">Phạm Đình Hùng </t>
  </si>
  <si>
    <t xml:space="preserve">Sữa chưữa ô tô </t>
  </si>
  <si>
    <t>Nguyễn Công Diên</t>
  </si>
  <si>
    <t>Nguyễn Công Nga</t>
  </si>
  <si>
    <t>Công nhân nuôi tôm Sao Đại Dương</t>
  </si>
  <si>
    <t xml:space="preserve">Phan văn Thư </t>
  </si>
  <si>
    <t xml:space="preserve">Phan văn Cảnh </t>
  </si>
  <si>
    <t xml:space="preserve">Phan Văn Dục </t>
  </si>
  <si>
    <t xml:space="preserve">Phạm Đình Thắng </t>
  </si>
  <si>
    <t xml:space="preserve">Nguyễn Thị Hồng Thắm </t>
  </si>
  <si>
    <t xml:space="preserve">Bán thịt lơn ở Chợ tĩnh </t>
  </si>
  <si>
    <t>Nguyễn Khắc Minh</t>
  </si>
  <si>
    <t>Nguyễn Khắc Quang</t>
  </si>
  <si>
    <t xml:space="preserve">Nguyễn Khắc Hòa </t>
  </si>
  <si>
    <t xml:space="preserve">Lao động Đài Loan </t>
  </si>
  <si>
    <t>Nguyễn Thị hạ</t>
  </si>
  <si>
    <t xml:space="preserve">Phan Văn Tường </t>
  </si>
  <si>
    <t xml:space="preserve">Phan Văn Quốc </t>
  </si>
  <si>
    <t xml:space="preserve">Phạm Đình Đồng </t>
  </si>
  <si>
    <t>Bùi Thị Canh</t>
  </si>
  <si>
    <t>Giúp việc GĐ TP</t>
  </si>
  <si>
    <t xml:space="preserve">Trần Văn Cần </t>
  </si>
  <si>
    <t xml:space="preserve">Nguyễn Thị Hiền </t>
  </si>
  <si>
    <t>Phan Hữu Tôn</t>
  </si>
  <si>
    <t>Xây dựng ở Đà Lạt</t>
  </si>
  <si>
    <t xml:space="preserve">Phan Thị Việt </t>
  </si>
  <si>
    <t>Trồng hòa Ở Đà Lạt</t>
  </si>
  <si>
    <t>Phan Hữu Thịnh</t>
  </si>
  <si>
    <t xml:space="preserve">Phan Hữu Cường </t>
  </si>
  <si>
    <t xml:space="preserve">Phan hữu Thắng </t>
  </si>
  <si>
    <t xml:space="preserve">Nguyễn Văn Tuấn </t>
  </si>
  <si>
    <t xml:space="preserve">Phan Hữu Bình </t>
  </si>
  <si>
    <t xml:space="preserve">Phan Hữu Hòa </t>
  </si>
  <si>
    <t>Phan Hữu Thuận</t>
  </si>
  <si>
    <t xml:space="preserve">Phan Văn Tiến </t>
  </si>
  <si>
    <t xml:space="preserve">Phan Văn Hóa </t>
  </si>
  <si>
    <t xml:space="preserve">Nhân viên sữa chữa ôt ô </t>
  </si>
  <si>
    <t>Nguyễn Công Kính</t>
  </si>
  <si>
    <t>Phan Hữu Ninh</t>
  </si>
  <si>
    <t xml:space="preserve">Phan Hữu Hà </t>
  </si>
  <si>
    <t xml:space="preserve">Nhân viên sữa chưa ôt ô </t>
  </si>
  <si>
    <t>Phan Hữu Quý</t>
  </si>
  <si>
    <t>Công nhân dệt Đồng Nai</t>
  </si>
  <si>
    <t>Phan Hữu Vượng</t>
  </si>
  <si>
    <t xml:space="preserve">Emxi đám cưới </t>
  </si>
  <si>
    <t xml:space="preserve">Phạm Thị Hải </t>
  </si>
  <si>
    <t xml:space="preserve">Công nhân dệt sài gòn </t>
  </si>
  <si>
    <t xml:space="preserve">Nguyễn Quang Lập </t>
  </si>
  <si>
    <t>Hợp đồng nhân viên điện lực Thạch Hà</t>
  </si>
  <si>
    <t xml:space="preserve">Nguyễn Quang Hùng </t>
  </si>
  <si>
    <t xml:space="preserve">Công nhân cty bánh kẹo ở Đà Lạt </t>
  </si>
  <si>
    <t xml:space="preserve">Trần Đình Kỷ </t>
  </si>
  <si>
    <t xml:space="preserve">Trần Đình Bình </t>
  </si>
  <si>
    <t>Công nhân trồng hoa Đà lạt</t>
  </si>
  <si>
    <t xml:space="preserve">Ngô Thị Huyền </t>
  </si>
  <si>
    <t xml:space="preserve">Phụ hồ </t>
  </si>
  <si>
    <t xml:space="preserve">Phan Hữu Mạnh </t>
  </si>
  <si>
    <t>Công nhân ở Đà lạt</t>
  </si>
  <si>
    <t>Phan Thị Nga</t>
  </si>
  <si>
    <t>Công nhân xây dựng ở Đà lạt</t>
  </si>
  <si>
    <t>Nguyễn Văn Tư</t>
  </si>
  <si>
    <t xml:space="preserve">Nguyễn Viết Hùng </t>
  </si>
  <si>
    <t>Trần Thị Lệ Thủy</t>
  </si>
  <si>
    <t xml:space="preserve">Nhân viên nhà máy in hà Tĩnh </t>
  </si>
  <si>
    <t xml:space="preserve">Phạm Đình Yến </t>
  </si>
  <si>
    <t xml:space="preserve">Phạm Đình Tuân </t>
  </si>
  <si>
    <t xml:space="preserve">Nguyễn Công Thành </t>
  </si>
  <si>
    <t xml:space="preserve">Nguyễn Công Đào </t>
  </si>
  <si>
    <t>Lao động Đài  Loan</t>
  </si>
  <si>
    <t xml:space="preserve">Phạm Đình Hồng </t>
  </si>
  <si>
    <t xml:space="preserve">Phạm Khả Vị </t>
  </si>
  <si>
    <t>Thơ xây</t>
  </si>
  <si>
    <t xml:space="preserve">Phan Văn Nông </t>
  </si>
  <si>
    <t>Phan Văn Nam</t>
  </si>
  <si>
    <t>Nhân viên Cty viễn thông Đà Nẵng</t>
  </si>
  <si>
    <t>Phan Hữu Tuệ</t>
  </si>
  <si>
    <t xml:space="preserve">Nguyễn Thị Tý </t>
  </si>
  <si>
    <t xml:space="preserve">Phan Thị Trúc </t>
  </si>
  <si>
    <t xml:space="preserve">Trần Dăng Việt </t>
  </si>
  <si>
    <t xml:space="preserve">Trần Văn Trung </t>
  </si>
  <si>
    <t xml:space="preserve">Phan Văn Anh </t>
  </si>
  <si>
    <t xml:space="preserve">Phan Văn Biểu </t>
  </si>
  <si>
    <t xml:space="preserve">Phan Văn Hòa </t>
  </si>
  <si>
    <t xml:space="preserve">Phan Văn thuận </t>
  </si>
  <si>
    <t xml:space="preserve">Phan Thị hồng </t>
  </si>
  <si>
    <t xml:space="preserve">Phan văn Quân </t>
  </si>
  <si>
    <t xml:space="preserve">Nhân viên công ty bia hà tĩnh </t>
  </si>
  <si>
    <t xml:space="preserve">Nguyễn Thị thủy </t>
  </si>
  <si>
    <t xml:space="preserve">Kế toán công ty thủy nông </t>
  </si>
  <si>
    <t xml:space="preserve">Trần Đăng Nông </t>
  </si>
  <si>
    <t xml:space="preserve">Trần Đăng Dũng </t>
  </si>
  <si>
    <t xml:space="preserve">Nguyễn Khắc Vượng </t>
  </si>
  <si>
    <t xml:space="preserve">Nguyễn Thị Nguyệt </t>
  </si>
  <si>
    <t xml:space="preserve">Làm hoa ở Đà lạt </t>
  </si>
  <si>
    <t>Hồ Xuân Binh</t>
  </si>
  <si>
    <t xml:space="preserve">Phan trọng Hòa </t>
  </si>
  <si>
    <t>Phan Thị Thuận</t>
  </si>
  <si>
    <t xml:space="preserve">Hồ Xuân Hải </t>
  </si>
  <si>
    <t xml:space="preserve">Hồ Xuân Bắc </t>
  </si>
  <si>
    <t>Công nhân du lịch ở Đà Nẳng</t>
  </si>
  <si>
    <t xml:space="preserve">Phan Trọng Tý </t>
  </si>
  <si>
    <t xml:space="preserve">Bảo vệ công ty nuôi tôm </t>
  </si>
  <si>
    <t>Phan Trọng Mạnh</t>
  </si>
  <si>
    <t>Nhân viên hàn hàng thịt dê Hà Tĩnh</t>
  </si>
  <si>
    <t xml:space="preserve">Ngô Thị Phượng </t>
  </si>
  <si>
    <t xml:space="preserve">Phan trọng Dũng </t>
  </si>
  <si>
    <t>Phan Trọng Liêm</t>
  </si>
  <si>
    <t xml:space="preserve">Công ty Bảo hiểm Hà Tĩnh </t>
  </si>
  <si>
    <t xml:space="preserve">Trần Văn Phương </t>
  </si>
  <si>
    <t>Công nhân  dệt ở Hà Nội</t>
  </si>
  <si>
    <t>Phan Văn Châu</t>
  </si>
  <si>
    <t>Lao động Malaisxia</t>
  </si>
  <si>
    <t>Nguyễn Xuân Anh</t>
  </si>
  <si>
    <t>Lao động Philipbin</t>
  </si>
  <si>
    <t xml:space="preserve">Nguyễn Thị Hà Phương </t>
  </si>
  <si>
    <t xml:space="preserve">Kế toán công ty Hà tĩnh </t>
  </si>
  <si>
    <t>Nguyễn Quang Tứ</t>
  </si>
  <si>
    <t xml:space="preserve">Nguyễn Thị Kỳ </t>
  </si>
  <si>
    <t>Võ Thị Ngụ</t>
  </si>
  <si>
    <t xml:space="preserve">Nguyễn Quốc Phú </t>
  </si>
  <si>
    <t>Nguyễn Khắc Trung</t>
  </si>
  <si>
    <t>Nguyễn Khắc Nhật</t>
  </si>
  <si>
    <t>Công nhân cao su Đồng Nai</t>
  </si>
  <si>
    <t>Phan Hữu Hệ</t>
  </si>
  <si>
    <t>Phan Hữu Ca</t>
  </si>
  <si>
    <t xml:space="preserve">Loa động Nhật Bản </t>
  </si>
  <si>
    <t>Phan Hữu Thi</t>
  </si>
  <si>
    <t>Hồ Xuân Lân</t>
  </si>
  <si>
    <t>Hồ Xuân Mạnh</t>
  </si>
  <si>
    <t>Hồ Xuân Cường</t>
  </si>
  <si>
    <t>Công nhân xây dựng Xí nghiệp xây dựng</t>
  </si>
  <si>
    <t xml:space="preserve">Trần văn Ty </t>
  </si>
  <si>
    <t xml:space="preserve">Trần văn Toản </t>
  </si>
  <si>
    <t xml:space="preserve">Trồng hoa ở Đà Lạt </t>
  </si>
  <si>
    <t xml:space="preserve">Trần Đình Vị </t>
  </si>
  <si>
    <t xml:space="preserve">Hoàng Thị Hằng </t>
  </si>
  <si>
    <t xml:space="preserve">Phan Văn Triều </t>
  </si>
  <si>
    <t xml:space="preserve">Thợ sơn </t>
  </si>
  <si>
    <t>Chủ từ đền Cả</t>
  </si>
  <si>
    <t xml:space="preserve">Phan Thị Dương </t>
  </si>
  <si>
    <t xml:space="preserve">Công nhân dệt cty Hà Nội </t>
  </si>
  <si>
    <t xml:space="preserve">Võ Thị Chiến </t>
  </si>
  <si>
    <t xml:space="preserve">Phan Văn Hiệp </t>
  </si>
  <si>
    <t xml:space="preserve">Bộ đội Đảo </t>
  </si>
  <si>
    <t>Phan Hữu Nhâm</t>
  </si>
  <si>
    <t>Trần Thị Thúy Nga</t>
  </si>
  <si>
    <t>GV MN Thạch Lạc</t>
  </si>
  <si>
    <t xml:space="preserve">Phạm Đình Hợp </t>
  </si>
  <si>
    <t xml:space="preserve">Phạm Đình Báu </t>
  </si>
  <si>
    <t xml:space="preserve">Xem bói </t>
  </si>
  <si>
    <t xml:space="preserve">Phan Văn Thắng </t>
  </si>
  <si>
    <t xml:space="preserve">Lái xe kéo </t>
  </si>
  <si>
    <t xml:space="preserve">Phan Trọng Lý </t>
  </si>
  <si>
    <t xml:space="preserve">Bảo vệ Ngân hàng thành phố </t>
  </si>
  <si>
    <t xml:space="preserve">Nguyễn Thị Hoa </t>
  </si>
  <si>
    <t>Nấu ăn cho Cty Sao Đại Dương</t>
  </si>
  <si>
    <t>Hồ phương</t>
  </si>
  <si>
    <t>Hồ Thị Nữ</t>
  </si>
  <si>
    <t xml:space="preserve">Nguyễn Thị Hào </t>
  </si>
  <si>
    <t xml:space="preserve">Nguyễn Thị Liên </t>
  </si>
  <si>
    <t xml:space="preserve">Công nhân may Hà Nội </t>
  </si>
  <si>
    <t xml:space="preserve">Nguyễn Đình Lý </t>
  </si>
  <si>
    <t>Nguyễn Văn Sự</t>
  </si>
  <si>
    <t xml:space="preserve">Nguyễn thị Quỳnh </t>
  </si>
  <si>
    <t>Nguyễn Anh</t>
  </si>
  <si>
    <t xml:space="preserve">Nguyễn Đình Dũng </t>
  </si>
  <si>
    <t xml:space="preserve">Hồ Minh Xuân </t>
  </si>
  <si>
    <t>Hồ Băng</t>
  </si>
  <si>
    <t>Nguyễn Ánh</t>
  </si>
  <si>
    <t xml:space="preserve">Lao động trung Quốc </t>
  </si>
  <si>
    <t xml:space="preserve">Nguyễn Thành </t>
  </si>
  <si>
    <t>Nguyễn Thị Ngọc Ánh</t>
  </si>
  <si>
    <t xml:space="preserve">Nguyễn Thị Lương </t>
  </si>
  <si>
    <t>Nguyễn Thị Kim Lan</t>
  </si>
  <si>
    <t>Nguyễn Thị Ngọc</t>
  </si>
  <si>
    <t>Nguyễn Thọ</t>
  </si>
  <si>
    <t>Nguyễn Công</t>
  </si>
  <si>
    <t>Nguyễn Nhung</t>
  </si>
  <si>
    <t>Nuôi tôm Cty SĐD</t>
  </si>
  <si>
    <t>Nguyễn Quang</t>
  </si>
  <si>
    <t>Nguyễn Lộc</t>
  </si>
  <si>
    <t xml:space="preserve">Nguyễn Bảo </t>
  </si>
  <si>
    <t xml:space="preserve">Nguyễn Phi Hiếu </t>
  </si>
  <si>
    <t xml:space="preserve">Nguyễn Văn Hướng </t>
  </si>
  <si>
    <t xml:space="preserve">Nguyễn Thị Lý </t>
  </si>
  <si>
    <t>Nguyễn Hạnh</t>
  </si>
  <si>
    <t xml:space="preserve">Nguyễn Đình Chiến </t>
  </si>
  <si>
    <t xml:space="preserve">Hồ Thị Lam </t>
  </si>
  <si>
    <t xml:space="preserve">Nguyễn Thị Loan </t>
  </si>
  <si>
    <t xml:space="preserve">GV MN Thạch bàn </t>
  </si>
  <si>
    <t>Hồ Minh Hiên</t>
  </si>
  <si>
    <t xml:space="preserve">Đánh bắt cá ở Phú Quốc </t>
  </si>
  <si>
    <t>Nguyễn Cao Cường</t>
  </si>
  <si>
    <t xml:space="preserve">  Trần Hữu Duyệt</t>
  </si>
  <si>
    <t>Trần hữu Hòa</t>
  </si>
  <si>
    <t>Trần Thị Hợp</t>
  </si>
  <si>
    <t xml:space="preserve">Lao đôộng Nhật Bản </t>
  </si>
  <si>
    <t>Trần Hữu Hân</t>
  </si>
  <si>
    <t>Lao đông Ăngola</t>
  </si>
  <si>
    <t>Nguyễn Lợi</t>
  </si>
  <si>
    <t>Hồ Minh Ngợi</t>
  </si>
  <si>
    <t>Hồ Thái Sơn</t>
  </si>
  <si>
    <t>Kế toán ở Cty Fomoosa</t>
  </si>
  <si>
    <t>Nguyễn Đệ</t>
  </si>
  <si>
    <t>Buôn bán gà</t>
  </si>
  <si>
    <t>Nguyễn Bình</t>
  </si>
  <si>
    <t>Nguyễn Thịnh</t>
  </si>
  <si>
    <t>Nguyễn Thử</t>
  </si>
  <si>
    <t xml:space="preserve">Nguyễn Thị Kim </t>
  </si>
  <si>
    <t>Trần Hiểu</t>
  </si>
  <si>
    <t>Trần Đức Công</t>
  </si>
  <si>
    <t>Nguyễn Công Thành</t>
  </si>
  <si>
    <t>Nguyễn Hòe</t>
  </si>
  <si>
    <t xml:space="preserve">Nguyễn Bình </t>
  </si>
  <si>
    <t>Nguyễn Hoàng</t>
  </si>
  <si>
    <t>Nguyễn Huy</t>
  </si>
  <si>
    <t>Lao động ở Thái Lan</t>
  </si>
  <si>
    <t xml:space="preserve">Nguyễn Thị Long </t>
  </si>
  <si>
    <t>Giúp Việc ở TP hà tĩnh</t>
  </si>
  <si>
    <t>Nguyễn Nghinh</t>
  </si>
  <si>
    <t xml:space="preserve">Nguyễn Ký </t>
  </si>
  <si>
    <t>Nguyễn Oanh</t>
  </si>
  <si>
    <t>Hoàng Thị Na</t>
  </si>
  <si>
    <t>Dược sỹ ở bệnh viện TP hà tĩnh</t>
  </si>
  <si>
    <t>Nguyễn Thị Quát</t>
  </si>
  <si>
    <t xml:space="preserve">Làm thuê sứa cho HTX Đại Tiến </t>
  </si>
  <si>
    <t xml:space="preserve">Nguyễn Đồng </t>
  </si>
  <si>
    <t xml:space="preserve">Đánh cá ở biển Long hải </t>
  </si>
  <si>
    <t xml:space="preserve">Hồ Minh Tín </t>
  </si>
  <si>
    <t xml:space="preserve">Hồ Minh Hành </t>
  </si>
  <si>
    <t>Lái xe ở Sài Gòn</t>
  </si>
  <si>
    <t>Lê Thị Hằng</t>
  </si>
  <si>
    <t>Nguyễn Thị Cương</t>
  </si>
  <si>
    <t>Lao động Sao đại dương</t>
  </si>
  <si>
    <t>Nguyễn phượng</t>
  </si>
  <si>
    <t>Nguyễn Thị Thuỷ</t>
  </si>
  <si>
    <t>Nguyễn Văn Công</t>
  </si>
  <si>
    <t>Nguyễn In Đô</t>
  </si>
  <si>
    <t>Nguyễn Thị Phước</t>
  </si>
  <si>
    <t>Hoàng Tâm</t>
  </si>
  <si>
    <t xml:space="preserve">Nguyễn Thị Gần </t>
  </si>
  <si>
    <t>Nguyễn Đình Mậu</t>
  </si>
  <si>
    <t xml:space="preserve">Bắt ốc ở Quảng Bình </t>
  </si>
  <si>
    <t xml:space="preserve">Hoàng Đình Thái </t>
  </si>
  <si>
    <t>Đánh bắt cá ở Phú quốc</t>
  </si>
  <si>
    <t>Hồ Minh Xanh</t>
  </si>
  <si>
    <t xml:space="preserve">Lái xe ôm ở Long Hải </t>
  </si>
  <si>
    <t>Bán hành ở Long Hải</t>
  </si>
  <si>
    <t>Hoàng Vinh</t>
  </si>
  <si>
    <t xml:space="preserve">Nguyễn Văn chiến </t>
  </si>
  <si>
    <t xml:space="preserve">Nguyễn Văn Thắng </t>
  </si>
  <si>
    <t xml:space="preserve">Làm thuê đóng cửa gỗ </t>
  </si>
  <si>
    <t>14</t>
  </si>
  <si>
    <t>01</t>
  </si>
  <si>
    <t xml:space="preserve">Nguyễn Văn Truyền </t>
  </si>
  <si>
    <t>Nguyễn Văn An</t>
  </si>
  <si>
    <t xml:space="preserve">Đánh cá ở Phú Quốc </t>
  </si>
  <si>
    <t xml:space="preserve">Nguyễn Văn Chung </t>
  </si>
  <si>
    <t xml:space="preserve">Nguyễn Xuân Hiển </t>
  </si>
  <si>
    <t>Nguyễn Thạnh</t>
  </si>
  <si>
    <t>Nguyễn Thị Soi</t>
  </si>
  <si>
    <t>Hoàng Thị Xuân</t>
  </si>
  <si>
    <t xml:space="preserve">Hoàng Thị Phương </t>
  </si>
  <si>
    <t xml:space="preserve">Nguyễn Thị Diểm </t>
  </si>
  <si>
    <t xml:space="preserve">Nguyễn Thị Đàm </t>
  </si>
  <si>
    <t>Nguyễn Thị Quý</t>
  </si>
  <si>
    <t>Nguyễn Hanh</t>
  </si>
  <si>
    <t xml:space="preserve">Nguyễn Viết Hường </t>
  </si>
  <si>
    <t>Nuôi thuê ốc cho Gia đình anh Hương</t>
  </si>
  <si>
    <t xml:space="preserve">Nguyễn Tuần </t>
  </si>
  <si>
    <t xml:space="preserve">Nguyễn Lĩnh </t>
  </si>
  <si>
    <t xml:space="preserve">Nguyễn Tuế </t>
  </si>
  <si>
    <t>Nguyễn Quang Thành</t>
  </si>
  <si>
    <t>Nguyễn Sơn</t>
  </si>
  <si>
    <t xml:space="preserve">Nguyễn Thị Lệ </t>
  </si>
  <si>
    <t>Nguyễn Đình Bộ</t>
  </si>
  <si>
    <t xml:space="preserve">Nguyễn Đình Nghĩa </t>
  </si>
  <si>
    <t xml:space="preserve">Nguyễn Hồ </t>
  </si>
  <si>
    <t xml:space="preserve">Nguyễn Hải </t>
  </si>
  <si>
    <t>Nguyễn Nhơn</t>
  </si>
  <si>
    <t>Nguyễn Thị Vy</t>
  </si>
  <si>
    <t>Nguyễn Diễn</t>
  </si>
  <si>
    <t>Nguyễn Nhật</t>
  </si>
  <si>
    <t>Nguyễn Tây</t>
  </si>
  <si>
    <t>Hồ Thị Thu</t>
  </si>
  <si>
    <t>Nguyễn Chí Thiện</t>
  </si>
  <si>
    <t>Nguyễn Thị mai</t>
  </si>
  <si>
    <t xml:space="preserve">Nguyễn Long </t>
  </si>
  <si>
    <t>Nguyễn Thị hằng</t>
  </si>
  <si>
    <t xml:space="preserve">Nguyễn Miền </t>
  </si>
  <si>
    <t>Nguyễn Thị lan</t>
  </si>
  <si>
    <t xml:space="preserve">Nguyễn Thị Nhiên </t>
  </si>
  <si>
    <t>Nấu ăn cho Cty SĐD</t>
  </si>
  <si>
    <t xml:space="preserve">Nguyễn Tiệp </t>
  </si>
  <si>
    <t xml:space="preserve">Nguyễn Thị Tình </t>
  </si>
  <si>
    <t xml:space="preserve">Nguyễn Thương </t>
  </si>
  <si>
    <t xml:space="preserve">Đánh bắt cá ở Đảo Phú Quốc </t>
  </si>
  <si>
    <t xml:space="preserve">Nguyễn Hiến </t>
  </si>
  <si>
    <t>Nguyễn Đình Quý</t>
  </si>
  <si>
    <t>Loa động Đài Loan</t>
  </si>
  <si>
    <t>Hồ Dương</t>
  </si>
  <si>
    <t>Nguyễn THị Huy</t>
  </si>
  <si>
    <t xml:space="preserve">Nguyễn Hứa </t>
  </si>
  <si>
    <t>Nguyễn Linh</t>
  </si>
  <si>
    <t>Nguyễn Thị Lâm</t>
  </si>
  <si>
    <t>Nguyễn Đình Tùng</t>
  </si>
  <si>
    <t>Nguyễn Đình an</t>
  </si>
  <si>
    <t xml:space="preserve">Nguyễn Thị Ngân </t>
  </si>
  <si>
    <t>Nguyễn Dưng</t>
  </si>
  <si>
    <t xml:space="preserve">Nguyễn Đình Hiệu </t>
  </si>
  <si>
    <t>Nguyễn Thiện</t>
  </si>
  <si>
    <t xml:space="preserve">Nguyễn Sơn </t>
  </si>
  <si>
    <t xml:space="preserve">Đánh cá ở Đảo Phú Quốc </t>
  </si>
  <si>
    <t xml:space="preserve">Công nhân mõ địa chất </t>
  </si>
  <si>
    <t xml:space="preserve">Nguyễn Đình nhung </t>
  </si>
  <si>
    <t xml:space="preserve">Nguyễn Đình Vũ </t>
  </si>
  <si>
    <t>Nguyễn Thanh</t>
  </si>
  <si>
    <t xml:space="preserve">Nguyễn Chí Tuấn </t>
  </si>
  <si>
    <t xml:space="preserve">Hoàng Đức Đạo </t>
  </si>
  <si>
    <t>Nguyễn Lành</t>
  </si>
  <si>
    <t>Nguyễn Xuân Định</t>
  </si>
  <si>
    <t xml:space="preserve">Nguyễn Thị Tuân </t>
  </si>
  <si>
    <t xml:space="preserve">Lao động hàn Quốc </t>
  </si>
  <si>
    <t>Nguyễn Văn Kính</t>
  </si>
  <si>
    <t>Lao đôộng Đài Loan</t>
  </si>
  <si>
    <t xml:space="preserve">Nguyễn Đình Hướng </t>
  </si>
  <si>
    <t xml:space="preserve">Công nhân ở Hà Nội </t>
  </si>
  <si>
    <t xml:space="preserve">Nguyễn Toàn </t>
  </si>
  <si>
    <t xml:space="preserve">Nguyễn Hòa </t>
  </si>
  <si>
    <t>Nguyễn Quế</t>
  </si>
  <si>
    <t>Đánh bắt cá ở Long hải</t>
  </si>
  <si>
    <t xml:space="preserve">Nguyễn Đình Hiên </t>
  </si>
  <si>
    <t xml:space="preserve">Nguyễn Đức Tiệp </t>
  </si>
  <si>
    <t>Lao động ở Anggola</t>
  </si>
  <si>
    <t xml:space="preserve">Nguyễn Diệu </t>
  </si>
  <si>
    <t xml:space="preserve">Thợ điện cở Sài Gòn </t>
  </si>
  <si>
    <t xml:space="preserve">Hồ Thanh Hoàng </t>
  </si>
  <si>
    <t>Công nhân Phomosa</t>
  </si>
  <si>
    <t>Nguyễn Hoài Uyên</t>
  </si>
  <si>
    <t>Giáo viên ở Đà Lạt</t>
  </si>
  <si>
    <t xml:space="preserve">Hoàng Thị Tuấn </t>
  </si>
  <si>
    <t xml:space="preserve">Nguyễn Hội </t>
  </si>
  <si>
    <t xml:space="preserve">Nguyễn Cảnh </t>
  </si>
  <si>
    <t xml:space="preserve">Công nhân Bình Dương </t>
  </si>
  <si>
    <t xml:space="preserve">Nguyễn Thị Thiết </t>
  </si>
  <si>
    <t xml:space="preserve">Nguyễn Lộc </t>
  </si>
  <si>
    <t xml:space="preserve">Đánh cá ở Long Hải </t>
  </si>
  <si>
    <t>Trần Hữu Hoan</t>
  </si>
  <si>
    <t>Phan Hữu Nguyệt</t>
  </si>
  <si>
    <t>Bùi Văn Định</t>
  </si>
  <si>
    <t>Lao động làm cửa</t>
  </si>
  <si>
    <t xml:space="preserve">Nguyễn Xuân Đại </t>
  </si>
  <si>
    <t xml:space="preserve">Nguyễn Xuân Ký </t>
  </si>
  <si>
    <t xml:space="preserve">Nguyễn Đình Nhân </t>
  </si>
  <si>
    <t>Nguyễn Đình Phi</t>
  </si>
  <si>
    <t>Nguyễn Thị Kim Chi</t>
  </si>
  <si>
    <t xml:space="preserve">Lao động NHật Bản </t>
  </si>
  <si>
    <t>Nguyễn Phàn</t>
  </si>
  <si>
    <t xml:space="preserve">Nguyễn Phú </t>
  </si>
  <si>
    <t>Nguyễn Thị Chiến</t>
  </si>
  <si>
    <t>Nguyễn Thị Tuệ</t>
  </si>
  <si>
    <t>Nguyễn Đình Thanh</t>
  </si>
  <si>
    <t xml:space="preserve">Nguyễn Đình Nhà </t>
  </si>
  <si>
    <t xml:space="preserve">Nguyễn Thanh Hiến </t>
  </si>
  <si>
    <t>Nguyễn Đình Nga</t>
  </si>
  <si>
    <t>Đánh cá ở Phú Quốc</t>
  </si>
  <si>
    <t xml:space="preserve">Làm thuê ở Phú Quốc </t>
  </si>
  <si>
    <t>Nguyễn Đình Luyến</t>
  </si>
  <si>
    <t>Nguyễn Đình Triều</t>
  </si>
  <si>
    <t>Lao Động Đài Loan</t>
  </si>
  <si>
    <t>Nguyễn Đình Sơn</t>
  </si>
  <si>
    <t>Nguyễn Đình Lĩnh</t>
  </si>
  <si>
    <t>Lao động ở Phú Quốc</t>
  </si>
  <si>
    <t xml:space="preserve">Nguyễn Công Hoàng </t>
  </si>
  <si>
    <t>Nguyễn Đình Lê</t>
  </si>
  <si>
    <t xml:space="preserve">Nguyễn Thị Vinh </t>
  </si>
  <si>
    <t xml:space="preserve">Nguyễn Đình Sơn </t>
  </si>
  <si>
    <t>Lao động nhật Bản</t>
  </si>
  <si>
    <t>Nguyễn Đình Cường</t>
  </si>
  <si>
    <t>Nguyễn Thị Vẹn</t>
  </si>
  <si>
    <t>Hoàng Văn Đàn</t>
  </si>
  <si>
    <t xml:space="preserve">Hoàng  Đình Vũ </t>
  </si>
  <si>
    <t>Làm cha giáo xứ</t>
  </si>
  <si>
    <t xml:space="preserve">Hoàng Thị Ngân  </t>
  </si>
  <si>
    <t>Thợ may ở Sài Gòn</t>
  </si>
  <si>
    <t xml:space="preserve">Nguyễn Đình Đức </t>
  </si>
  <si>
    <t xml:space="preserve">Thợ kéo thuyền </t>
  </si>
  <si>
    <t>Nguyễn Đình Tịnh</t>
  </si>
  <si>
    <t>Lái tàu viễn dương</t>
  </si>
  <si>
    <t>Nguyễn Đình Vĩ</t>
  </si>
  <si>
    <t>Nguyễn Đình Hoan</t>
  </si>
  <si>
    <t xml:space="preserve">Nguyễn Hiền </t>
  </si>
  <si>
    <t>Công nhân dệt ở Hà Nội</t>
  </si>
  <si>
    <t xml:space="preserve">Nguyễn Thị Thường </t>
  </si>
  <si>
    <t>Nguyễn Hoà</t>
  </si>
  <si>
    <t>Nguyễn Đình Hiệp</t>
  </si>
  <si>
    <t xml:space="preserve">Nguyễn Xuân Đệ </t>
  </si>
  <si>
    <t xml:space="preserve">Nguyễn Đình Dung </t>
  </si>
  <si>
    <t xml:space="preserve">Nguyễn Anh Tuấn </t>
  </si>
  <si>
    <t>Nguyễn Đình Anh</t>
  </si>
  <si>
    <t>Nguyễn Ngọc Vinh</t>
  </si>
  <si>
    <t xml:space="preserve">Tiếp thị Thành phố Hà Tĩnh </t>
  </si>
  <si>
    <t xml:space="preserve">Nguyễn Đình Thọ </t>
  </si>
  <si>
    <t>Nguyễn Trinh</t>
  </si>
  <si>
    <t xml:space="preserve">Nguyễn Hiếu </t>
  </si>
  <si>
    <t xml:space="preserve">Nguyễn Đình Hương </t>
  </si>
  <si>
    <t xml:space="preserve">Nguyễn Đình Thái </t>
  </si>
  <si>
    <t xml:space="preserve">Nguyễn Thị Hường </t>
  </si>
  <si>
    <t xml:space="preserve">Hồ Hoàng </t>
  </si>
  <si>
    <t xml:space="preserve">Hồ Thiểu </t>
  </si>
  <si>
    <t>Nguyễn Thị Thuyết</t>
  </si>
  <si>
    <t xml:space="preserve">Công nhân bình dương </t>
  </si>
  <si>
    <t>Nguyễn Hoan</t>
  </si>
  <si>
    <t xml:space="preserve">Nguyễn Quản </t>
  </si>
  <si>
    <t xml:space="preserve">Nguyễn Thị Nga </t>
  </si>
  <si>
    <t xml:space="preserve">Nguyễn Xuân Đương </t>
  </si>
  <si>
    <t>Nguyễn Đức Ân</t>
  </si>
  <si>
    <t xml:space="preserve">Nguyễn hải Lý </t>
  </si>
  <si>
    <t xml:space="preserve">Lái xe ở Bình Dương </t>
  </si>
  <si>
    <t xml:space="preserve">Nguyễn Đức Huỳnh </t>
  </si>
  <si>
    <t>Công nhân Sài Gòn</t>
  </si>
  <si>
    <t>Nguyễn Văn Diện</t>
  </si>
  <si>
    <t xml:space="preserve">Đánh bắt hải sản ở Phú Quốc </t>
  </si>
  <si>
    <t>Nguyễn Thị Lan Anh</t>
  </si>
  <si>
    <t xml:space="preserve">Lao động Thái Lan </t>
  </si>
  <si>
    <t xml:space="preserve">Nguyễn Quang Sáng </t>
  </si>
  <si>
    <t>Nguyễn Phượng</t>
  </si>
  <si>
    <t>Xuất khẩu Đài Loan</t>
  </si>
  <si>
    <t xml:space="preserve">Nguyễn Đình Thành </t>
  </si>
  <si>
    <t>Đánh cá ở Vùng tàu</t>
  </si>
  <si>
    <t xml:space="preserve">Nguyễn Đình Nhật </t>
  </si>
  <si>
    <t>Đánh cá ở Vũng tàu</t>
  </si>
  <si>
    <t xml:space="preserve">Nguyễn Đình SƠn </t>
  </si>
  <si>
    <t xml:space="preserve">Nguyễn Đình Tàn </t>
  </si>
  <si>
    <t xml:space="preserve">Nguyễn Đình Hiếu </t>
  </si>
  <si>
    <t xml:space="preserve">Nguyễn Đình Hải </t>
  </si>
  <si>
    <t xml:space="preserve">Nguyễn Đình Hà </t>
  </si>
  <si>
    <t xml:space="preserve">Nguyễn Thuận </t>
  </si>
  <si>
    <t xml:space="preserve">Nguyễn Phi Hùng </t>
  </si>
  <si>
    <t>Nguyễn Mai Nhung</t>
  </si>
  <si>
    <t>Nguyễn Ngọc Châu</t>
  </si>
  <si>
    <t xml:space="preserve">Nguyễn Thị Hiểu </t>
  </si>
  <si>
    <t xml:space="preserve">Đóng thuyền </t>
  </si>
  <si>
    <t xml:space="preserve">Nguyễn Bàn </t>
  </si>
  <si>
    <t xml:space="preserve">Nguyễn Đình Bình </t>
  </si>
  <si>
    <t>Nguyễn Thị Viện</t>
  </si>
  <si>
    <t>Nguyễn Việt Bắc</t>
  </si>
  <si>
    <t>Công nhân Hà Nội</t>
  </si>
  <si>
    <t>Nguyễn Gia Luy</t>
  </si>
  <si>
    <t xml:space="preserve">Nguyễn Quang Tâm </t>
  </si>
  <si>
    <t>Lao động Ăng gôla</t>
  </si>
  <si>
    <t>Nguyễn Tiện</t>
  </si>
  <si>
    <t xml:space="preserve">nguyễn Xuân Dũng </t>
  </si>
  <si>
    <t>Đánh cá Vũng Tàu</t>
  </si>
  <si>
    <t xml:space="preserve">Nguyễn Xuân Tiếp </t>
  </si>
  <si>
    <t xml:space="preserve">Lao động Trung Quốc </t>
  </si>
  <si>
    <t>Nguyễn Thị Thi</t>
  </si>
  <si>
    <t>Nguyễn Công Tư</t>
  </si>
  <si>
    <t>Nguyễn Hà</t>
  </si>
  <si>
    <t xml:space="preserve">Nguyễn Đình Bắc </t>
  </si>
  <si>
    <t xml:space="preserve">Hồ Văn Việt </t>
  </si>
  <si>
    <t>Hồ Văn Trường</t>
  </si>
  <si>
    <t>Nuôi tôm thuê</t>
  </si>
  <si>
    <t xml:space="preserve">Nguyễn Xuân Cường </t>
  </si>
  <si>
    <t xml:space="preserve">May quần áo </t>
  </si>
  <si>
    <t>Dương Hải Diện</t>
  </si>
  <si>
    <t xml:space="preserve">Dương Thị Trang </t>
  </si>
  <si>
    <t>Kế toán công ty thức ăn gia súc</t>
  </si>
  <si>
    <t xml:space="preserve">Nguyễn Đình Hùng </t>
  </si>
  <si>
    <t>Đánh cá ở Vũng Tàu</t>
  </si>
  <si>
    <t>Lê Thị Thanh</t>
  </si>
  <si>
    <t>Công nhân chế biến cá ở Vũng Tàu</t>
  </si>
  <si>
    <t>Dương Hải Hòa</t>
  </si>
  <si>
    <t>Dương Hải Hậu</t>
  </si>
  <si>
    <t>Dương Thị Nhung</t>
  </si>
  <si>
    <t xml:space="preserve">Công nhân may mặc Bình Dương </t>
  </si>
  <si>
    <t>Dương Hải Hiệp</t>
  </si>
  <si>
    <t>Dương Hải Nguyên</t>
  </si>
  <si>
    <t xml:space="preserve">Dương Thị Cương </t>
  </si>
  <si>
    <t>Lâm Thị Huyền</t>
  </si>
  <si>
    <t xml:space="preserve">Ngô Thị Thúy </t>
  </si>
  <si>
    <t xml:space="preserve">Nguyễn Thị Cường </t>
  </si>
  <si>
    <t>Hoàng Thị Minh</t>
  </si>
  <si>
    <t xml:space="preserve">Hoàng Văn Tuấn </t>
  </si>
  <si>
    <t xml:space="preserve">Nguyễn Đình Khiêm </t>
  </si>
  <si>
    <t xml:space="preserve">Công nhân cơ khí Bình Phước </t>
  </si>
  <si>
    <t xml:space="preserve">Phạm Thị Đức </t>
  </si>
  <si>
    <t>Nguyễn Đình Lục</t>
  </si>
  <si>
    <t>Nguyễn ĐÌnh Nghĩa</t>
  </si>
  <si>
    <t xml:space="preserve">Đặng Thị Hương </t>
  </si>
  <si>
    <t>Nguyễn Đăng Diện</t>
  </si>
  <si>
    <t>Nguyễn Đình Thái</t>
  </si>
  <si>
    <t>Giúp việc Thái Lan</t>
  </si>
  <si>
    <t xml:space="preserve">Nguyễn Thị Hải </t>
  </si>
  <si>
    <t xml:space="preserve">Nguyễn Đình Long </t>
  </si>
  <si>
    <t xml:space="preserve">Nguyễn Xuân Tuyết </t>
  </si>
  <si>
    <t>Nguyễn Đình Quân</t>
  </si>
  <si>
    <t>Đánh cá thuê ở Vũng Tàu</t>
  </si>
  <si>
    <t>Nguyễn Đình Tam</t>
  </si>
  <si>
    <t>Lê thị Thu</t>
  </si>
  <si>
    <t>Nguyễn Đình Loan</t>
  </si>
  <si>
    <t>Nguyễn Đình Duẩn</t>
  </si>
  <si>
    <t>Chu Thị Thu</t>
  </si>
  <si>
    <t>Nguyễn Đình Xoan</t>
  </si>
  <si>
    <t xml:space="preserve">Hồ Phi Hùng </t>
  </si>
  <si>
    <t>Hồ Phi Đạt</t>
  </si>
  <si>
    <t xml:space="preserve">Đánh cá ở Long hải </t>
  </si>
  <si>
    <t xml:space="preserve">Hồ Phi Đồng </t>
  </si>
  <si>
    <t>Công nhân công nghệ thông tin BD</t>
  </si>
  <si>
    <t xml:space="preserve">Nguyễn Đình Đại </t>
  </si>
  <si>
    <t xml:space="preserve">Nhân viên điện lực Hà Tĩnh </t>
  </si>
  <si>
    <t>Nguyễn Đình Hưng</t>
  </si>
  <si>
    <t>Hồ Thị Cung</t>
  </si>
  <si>
    <t xml:space="preserve">Dương Hải Giang </t>
  </si>
  <si>
    <t xml:space="preserve">Nhiên viên điện lực Hà Tĩnh </t>
  </si>
  <si>
    <t>Nguyễn Thị Văn</t>
  </si>
  <si>
    <t>Dương Hải Thuận</t>
  </si>
  <si>
    <t xml:space="preserve">Dương Hải Tình </t>
  </si>
  <si>
    <t xml:space="preserve">Dương Hải Tứ </t>
  </si>
  <si>
    <t xml:space="preserve">Đậu Thị Hiền </t>
  </si>
  <si>
    <t>Trần Thị Vâm</t>
  </si>
  <si>
    <t>Nguyễn Đình Hạnh</t>
  </si>
  <si>
    <t>Lao động thái Lan</t>
  </si>
  <si>
    <t>Dương Thị Yên</t>
  </si>
  <si>
    <t xml:space="preserve">Nguyễn Thị Thắm </t>
  </si>
  <si>
    <t>Công nhân bán hành ở Vũng Tàu</t>
  </si>
  <si>
    <t xml:space="preserve">Dương Hải Lương </t>
  </si>
  <si>
    <t>Ngô Thị Tửu</t>
  </si>
  <si>
    <t>Dương Thị ánh</t>
  </si>
  <si>
    <t>Nguyễn Đình Tình</t>
  </si>
  <si>
    <t xml:space="preserve">Đánh cá ở hàn Quốc </t>
  </si>
  <si>
    <t xml:space="preserve">Nguyễn Đình Tâm </t>
  </si>
  <si>
    <t>Nguyễn Đình Khang</t>
  </si>
  <si>
    <t xml:space="preserve">Nguyễn Đình Hào </t>
  </si>
  <si>
    <t>Nguyễn Thị Điệp</t>
  </si>
  <si>
    <t xml:space="preserve">Nguyễn Đình Đoàn </t>
  </si>
  <si>
    <t xml:space="preserve">Nguyễn Đình Dương </t>
  </si>
  <si>
    <t xml:space="preserve">Đánh cá thuê ở Long Hải </t>
  </si>
  <si>
    <t xml:space="preserve">Phan Thị Hồng </t>
  </si>
  <si>
    <t>Công nhân chế biến cá ở Long Hải</t>
  </si>
  <si>
    <t>Công nhân cao su</t>
  </si>
  <si>
    <t>Nguyễn Đình Tiền</t>
  </si>
  <si>
    <t>Nguyễn Thị Hậu</t>
  </si>
  <si>
    <t>Nguyễn Đình Báu</t>
  </si>
  <si>
    <t>Nguyễn Thị Hòe</t>
  </si>
  <si>
    <t>Dạy hợp đông MN ở Đà nẵng</t>
  </si>
  <si>
    <t>Nguyễn Xuân Vượng</t>
  </si>
  <si>
    <t>Làm thuê nhà hàng ăn tại Hà Nội</t>
  </si>
  <si>
    <t xml:space="preserve">Nguyễn Đình Phúc </t>
  </si>
  <si>
    <t>Giúp việc tại Thái Lan</t>
  </si>
  <si>
    <t>Nguyễn Thị Danh</t>
  </si>
  <si>
    <t xml:space="preserve">Giúp việc tại TP Hà Tĩnh </t>
  </si>
  <si>
    <t>Xây dựng tại Ru ma ni</t>
  </si>
  <si>
    <t xml:space="preserve">Nguyễn Khắc Nhâm </t>
  </si>
  <si>
    <t xml:space="preserve">Nguyễn Đình tỷ </t>
  </si>
  <si>
    <t xml:space="preserve">Nguyễn Đình Khương </t>
  </si>
  <si>
    <t>Công nhân chế biến hải sản Vũng tàu</t>
  </si>
  <si>
    <t>Nguyễn Đình hiệp</t>
  </si>
  <si>
    <t>Xây dựng ở Rumani</t>
  </si>
  <si>
    <t xml:space="preserve">Giúp việc gia đình ở TP hà tĩnh </t>
  </si>
  <si>
    <t xml:space="preserve">Nguyễn Đình Trung </t>
  </si>
  <si>
    <t>Nguyễn Đình Phượng</t>
  </si>
  <si>
    <t>Trần Thị Tứ</t>
  </si>
  <si>
    <t>Nguyễn Đức Việt</t>
  </si>
  <si>
    <t xml:space="preserve">Công an Thạch hà </t>
  </si>
  <si>
    <t xml:space="preserve">Võ Thị Lự </t>
  </si>
  <si>
    <t xml:space="preserve">Võ Văn Tương </t>
  </si>
  <si>
    <t>Võ Quốc Xuân</t>
  </si>
  <si>
    <t xml:space="preserve">Võ Quốc Hùng </t>
  </si>
  <si>
    <t>Võ Quốc Đệ</t>
  </si>
  <si>
    <t xml:space="preserve">Võ Quốc Đường </t>
  </si>
  <si>
    <t>Công nhân điện tử hà Nội</t>
  </si>
  <si>
    <t xml:space="preserve">Nguyễn Văn Nông </t>
  </si>
  <si>
    <t>Mai Thị Anh</t>
  </si>
  <si>
    <t xml:space="preserve">Nguyễn Đình Thông </t>
  </si>
  <si>
    <t xml:space="preserve">Đánh cá thuê ở Hàn Quốc </t>
  </si>
  <si>
    <t xml:space="preserve">Nguyễn Đình Phong </t>
  </si>
  <si>
    <t xml:space="preserve">Làm hàng ăn tại TP Hà tĩnh </t>
  </si>
  <si>
    <t>Phạm Khả Lự</t>
  </si>
  <si>
    <t xml:space="preserve">Đậu Thị Cúc </t>
  </si>
  <si>
    <t>Phạm Thị Nga</t>
  </si>
  <si>
    <t xml:space="preserve">Dương Hải Xuân </t>
  </si>
  <si>
    <t xml:space="preserve">Dương Hải Lê </t>
  </si>
  <si>
    <t>Công nhân điện tử Hà Nội</t>
  </si>
  <si>
    <t>Nguyễn Thị Tuyên</t>
  </si>
  <si>
    <t>Làm công nhựa ở Thái Lan</t>
  </si>
  <si>
    <t xml:space="preserve">Nguyễn Đình Hồng </t>
  </si>
  <si>
    <t xml:space="preserve">Nguyễn Đình Song </t>
  </si>
  <si>
    <t xml:space="preserve">Công nhân chế biến cá ở Long hải </t>
  </si>
  <si>
    <t xml:space="preserve">Nguyễn Thị Thương </t>
  </si>
  <si>
    <t xml:space="preserve">Nguyễn Văn Ninh </t>
  </si>
  <si>
    <t>Nguyễn Văn Nghiêm</t>
  </si>
  <si>
    <t>Sữa chữa xe máy</t>
  </si>
  <si>
    <t>Nguyễn Đình Linh</t>
  </si>
  <si>
    <t xml:space="preserve">Đánh cá thuê ở long hải </t>
  </si>
  <si>
    <t xml:space="preserve">Nguyễn Thị Sáu </t>
  </si>
  <si>
    <t>Nguyễn Văn Phấn</t>
  </si>
  <si>
    <t xml:space="preserve">Nguyễn Đình hùng </t>
  </si>
  <si>
    <t>Dương Thị Thảo</t>
  </si>
  <si>
    <t>Dương Thị Cúc</t>
  </si>
  <si>
    <t>Công nhân sản xuất đồ nhựa ở Thái Lan</t>
  </si>
  <si>
    <t>Nguyễn Đình Thuận</t>
  </si>
  <si>
    <t>Xây dựng ở Đà lạt</t>
  </si>
  <si>
    <t>Làm nhà hàng ăn ở Thành phố hà tĩnh</t>
  </si>
  <si>
    <t>Phan thị Oanh</t>
  </si>
  <si>
    <t xml:space="preserve">Hồ Thị Hiệp </t>
  </si>
  <si>
    <t xml:space="preserve">Nguyễn Xuân Dung </t>
  </si>
  <si>
    <t>Nguyễn Đình Hường</t>
  </si>
  <si>
    <t xml:space="preserve">Nguyễn Đình Ngân </t>
  </si>
  <si>
    <t>Công nhân điện tử Hà Tây</t>
  </si>
  <si>
    <t>Công nhân may mặc Hà tây</t>
  </si>
  <si>
    <t>Nguyễn Văn Hồ</t>
  </si>
  <si>
    <t>Công nhân sản xuất bánh ở Thái Lan</t>
  </si>
  <si>
    <t>Nguyễn Thị hậu</t>
  </si>
  <si>
    <t>Nguyễn Đình kế</t>
  </si>
  <si>
    <t>Xây dựng ở Ănggoola</t>
  </si>
  <si>
    <t xml:space="preserve">Nguyễn Thị Thuận </t>
  </si>
  <si>
    <t xml:space="preserve">Bán thuê hàng ăn tại Thành Phố </t>
  </si>
  <si>
    <t>Nguyễn Đình Kiều</t>
  </si>
  <si>
    <t xml:space="preserve">Đánh cá ở Hàn Quốc </t>
  </si>
  <si>
    <t>Phạm Khả Luận</t>
  </si>
  <si>
    <t>Phạm Thị Thị Điệp</t>
  </si>
  <si>
    <t xml:space="preserve">Nguyễn Đình Đồng </t>
  </si>
  <si>
    <t>Sản xuất cá ở Vũng Tàu</t>
  </si>
  <si>
    <t>Sản xuất đồ nhựa ở Thái Lan</t>
  </si>
  <si>
    <t>Dương Hải Trung</t>
  </si>
  <si>
    <t>Dương Hải Phương</t>
  </si>
  <si>
    <t xml:space="preserve">Nguyễn Đình Chiếu </t>
  </si>
  <si>
    <t>Phan Thị Mỹ</t>
  </si>
  <si>
    <t>Sản xuất cá Đông Lạnh</t>
  </si>
  <si>
    <t>Hồ Phi Đồng</t>
  </si>
  <si>
    <t>Hồ Phi Nam</t>
  </si>
  <si>
    <t>Nấu ăn ở khánh sạn Công Đoàn</t>
  </si>
  <si>
    <t>Hồ Phi Quang</t>
  </si>
  <si>
    <t>Công nhân xây dựngTP HCM</t>
  </si>
  <si>
    <t xml:space="preserve">Hồ Thị Phượng </t>
  </si>
  <si>
    <t xml:space="preserve">Phục vụ hàng ăn nhà hàng TP hà Tĩnh </t>
  </si>
  <si>
    <t>Võ Viết Phượng</t>
  </si>
  <si>
    <t xml:space="preserve">Võ Viết Đạt </t>
  </si>
  <si>
    <t>Đồng Thị Hạnh</t>
  </si>
  <si>
    <t>GV MN Tư Thục Nguyễn Du TP Hà tĩnh</t>
  </si>
  <si>
    <t>Nguyễn Văn Cân</t>
  </si>
  <si>
    <t xml:space="preserve">Nguyễn Văn hải </t>
  </si>
  <si>
    <t>Công nhân xây dựng Bộ Quốc Phòng</t>
  </si>
  <si>
    <t>Mạnh Thị Như Hoa</t>
  </si>
  <si>
    <t>Nguyễn Thị Trang</t>
  </si>
  <si>
    <t>Võ Văn Vịnh</t>
  </si>
  <si>
    <t>Võ Văn Thịnh</t>
  </si>
  <si>
    <t xml:space="preserve">Công nhân điện lực Hà Tĩnh </t>
  </si>
  <si>
    <t>Võ Văn Vượng</t>
  </si>
  <si>
    <t xml:space="preserve">Nguyễn Khắc Đường </t>
  </si>
  <si>
    <t>Dương hải Diện</t>
  </si>
  <si>
    <t>Nguyễn Đình SƠn</t>
  </si>
  <si>
    <t>Dương hải Quyên</t>
  </si>
  <si>
    <t xml:space="preserve">Ngô Phúc Nghiêm </t>
  </si>
  <si>
    <t>Hồ Minh Chương</t>
  </si>
  <si>
    <t>Ngô Phúc Đường</t>
  </si>
  <si>
    <t xml:space="preserve">Trương Thị Cầu </t>
  </si>
  <si>
    <t>Mai Đức Dụng</t>
  </si>
  <si>
    <t>Nguyễn Đình Phương</t>
  </si>
  <si>
    <t>Mai Văn Thanh</t>
  </si>
  <si>
    <t>Nguyễn Minh Chương</t>
  </si>
  <si>
    <t>Trần Thị Tuấn</t>
  </si>
  <si>
    <t>Hồ Phi Khổn</t>
  </si>
  <si>
    <t>Hồ Phi Ca</t>
  </si>
  <si>
    <t>Công nhân làm ngọc trai ở Phú Quốc</t>
  </si>
  <si>
    <t>Hồ Phi Nga</t>
  </si>
  <si>
    <t>Hồ Phi Nhận</t>
  </si>
  <si>
    <t>Hồ Phi Biên</t>
  </si>
  <si>
    <t xml:space="preserve">Hồ Phi Lĩnh </t>
  </si>
  <si>
    <t>Đánh cá ở biển Vũng Tàu</t>
  </si>
  <si>
    <t xml:space="preserve">Nguyễn Bá Thọ </t>
  </si>
  <si>
    <t>Nguyễn Bá Châu</t>
  </si>
  <si>
    <t xml:space="preserve">Nguyễn Bá Tuấn </t>
  </si>
  <si>
    <t xml:space="preserve">Nguyễn Văn Hòa </t>
  </si>
  <si>
    <t xml:space="preserve">Lê Khắc Giáo </t>
  </si>
  <si>
    <t>Lê thị Phượng</t>
  </si>
  <si>
    <t>Nguyễn Bá Thư</t>
  </si>
  <si>
    <t>Nguyễn Bá Hải</t>
  </si>
  <si>
    <t>Hồ Viết Phượng</t>
  </si>
  <si>
    <t>Hồ Viết Trung</t>
  </si>
  <si>
    <t xml:space="preserve">Đầu bếp ở Đảo Phú Quốc </t>
  </si>
  <si>
    <t>Ngô Phúc Nghiêm</t>
  </si>
  <si>
    <t>Ngô Phúc Đại</t>
  </si>
  <si>
    <t>Đầu bếp ở Vinh</t>
  </si>
  <si>
    <t>Hồ Thiị Hạnh</t>
  </si>
  <si>
    <t>Ngô Phúc Nga</t>
  </si>
  <si>
    <t>Nhân viên nấu ăn khách sạn Vinh</t>
  </si>
  <si>
    <t>Mai Đức Kiều</t>
  </si>
  <si>
    <t xml:space="preserve">Võ Quốc Thuấn </t>
  </si>
  <si>
    <t>Võ Quốc Khánh</t>
  </si>
  <si>
    <t>Nhân viên công ty thức ăn chăn nuôi</t>
  </si>
  <si>
    <t>Hồ Văn Diện</t>
  </si>
  <si>
    <t xml:space="preserve">Hồ Minh Kỳ </t>
  </si>
  <si>
    <t xml:space="preserve">Đánh cá ở long hải </t>
  </si>
  <si>
    <t>Nhân viên chế biến hải sản Long Hải</t>
  </si>
  <si>
    <t>Hồ Thị Thân</t>
  </si>
  <si>
    <t>Phan Viết Thịnh</t>
  </si>
  <si>
    <t>Hồ Quốc Anh</t>
  </si>
  <si>
    <t>Bán bánh mướt ở chợ</t>
  </si>
  <si>
    <t>Nguyễn Thiị Xuân</t>
  </si>
  <si>
    <t>Dương Thị Hải</t>
  </si>
  <si>
    <t>Trần Thị Châu</t>
  </si>
  <si>
    <t xml:space="preserve">Nguyễn Thị Quyền </t>
  </si>
  <si>
    <t>Phan văn Lương</t>
  </si>
  <si>
    <t>Phan Thị Quý</t>
  </si>
  <si>
    <t>Nguyễn Thị hà</t>
  </si>
  <si>
    <t>Nguyễn thị Thuủy</t>
  </si>
  <si>
    <t>Lê thị Mai</t>
  </si>
  <si>
    <t xml:space="preserve">Hồ Thị Thảo </t>
  </si>
  <si>
    <t>Hồ Thị hạnh</t>
  </si>
  <si>
    <t>Võ Văn Kính</t>
  </si>
  <si>
    <t>Võ Thị Hương</t>
  </si>
  <si>
    <t>Nguyễn Văn Vinh</t>
  </si>
  <si>
    <t>Võ Văn Vũ</t>
  </si>
  <si>
    <t xml:space="preserve">Võ Thị vân </t>
  </si>
  <si>
    <t>Pahn văn Thanh</t>
  </si>
  <si>
    <t>Dương Thị hằng</t>
  </si>
  <si>
    <t>Võ Văn Thông</t>
  </si>
  <si>
    <t>Võ Văn Thưởng</t>
  </si>
  <si>
    <t xml:space="preserve">Võ Văn Hoàn </t>
  </si>
  <si>
    <t>Tiếp thị sơn nước</t>
  </si>
  <si>
    <t>Nguyễn Thị Duyên</t>
  </si>
  <si>
    <t xml:space="preserve">Hồ Thị Đào </t>
  </si>
  <si>
    <t>Hồ Văn Quyền</t>
  </si>
  <si>
    <t xml:space="preserve">Hồ Văn Chung </t>
  </si>
  <si>
    <t>Nguyễn Quang Lương</t>
  </si>
  <si>
    <t>Lái ta xi</t>
  </si>
  <si>
    <t>Phạm Văn Kỷ</t>
  </si>
  <si>
    <t>Lái xe ta xi</t>
  </si>
  <si>
    <t>Hồ Thị Thủy</t>
  </si>
  <si>
    <t>Bán bánh kẹo</t>
  </si>
  <si>
    <t>Hoàng Tiến</t>
  </si>
  <si>
    <t>Hàn xì</t>
  </si>
  <si>
    <t>Đồng Thị Tuyết</t>
  </si>
  <si>
    <t>Nấu rượu</t>
  </si>
  <si>
    <t>Đặng Thị Hiền</t>
  </si>
  <si>
    <t>Dịch vụ Pho tô</t>
  </si>
  <si>
    <t>Nguyễn Thị Tùng</t>
  </si>
  <si>
    <t>Đậu Thị Luyên</t>
  </si>
  <si>
    <t>Lê Văn Tùng</t>
  </si>
  <si>
    <t>Xay xát</t>
  </si>
  <si>
    <t>Nguyễn Văn Định</t>
  </si>
  <si>
    <t>Phan Văn Văn</t>
  </si>
  <si>
    <t>Cao Văn Quyết</t>
  </si>
  <si>
    <t>Buôn bán động vật sống</t>
  </si>
  <si>
    <t>Dương Thị Dung</t>
  </si>
  <si>
    <t>Phan Hữu Tú</t>
  </si>
  <si>
    <t>Phan Thị Dung</t>
  </si>
  <si>
    <t>Buôn bán lẽ  gạo</t>
  </si>
  <si>
    <t>Trần Văn Sỹ</t>
  </si>
  <si>
    <t>Hàng ăn</t>
  </si>
  <si>
    <t>Hồ Văn Phong</t>
  </si>
  <si>
    <t>Cho thuê phong bàn ghế</t>
  </si>
  <si>
    <t>Nguyễn Quang Thọ</t>
  </si>
  <si>
    <t>Bán đổi bình ga</t>
  </si>
  <si>
    <t>Nguyễn Thị Phùng</t>
  </si>
  <si>
    <t>Phan Văn Tâm</t>
  </si>
  <si>
    <t>Nguyễn Thị Phú</t>
  </si>
  <si>
    <t>Dương Văn Đồng</t>
  </si>
  <si>
    <t>Bán thức ăn chăn nuôi</t>
  </si>
  <si>
    <t>Phan Trọng Hòa</t>
  </si>
  <si>
    <t>Nguyễn Thị Kiệm</t>
  </si>
  <si>
    <t>Nguyễn Đình Bình</t>
  </si>
  <si>
    <t>Nguyễn Đình Toàn</t>
  </si>
  <si>
    <t>Bán thịt lợn</t>
  </si>
  <si>
    <t>Phan Thị Chương</t>
  </si>
  <si>
    <t>Đúc táp lô</t>
  </si>
  <si>
    <t>Hồ Văn Kế</t>
  </si>
  <si>
    <t>Nguyễn Thị Cẩm Nhung</t>
  </si>
  <si>
    <t>Nguyễn Thị Thuận</t>
  </si>
  <si>
    <t>Buôn bán gạo</t>
  </si>
  <si>
    <t>Hồ Sỹ Long</t>
  </si>
  <si>
    <t>Võ Văn Nguyên</t>
  </si>
  <si>
    <t>Nguyễn Thị Hưng</t>
  </si>
  <si>
    <t>Bán lẽ gạo</t>
  </si>
  <si>
    <t>Hồ Thị An</t>
  </si>
  <si>
    <t>Bán thuốc tây</t>
  </si>
  <si>
    <t>Hồ Thị Phúc</t>
  </si>
  <si>
    <t>Bán thuốc Tây</t>
  </si>
  <si>
    <t>Võ Thị Phương</t>
  </si>
  <si>
    <t>Hồ Văn Soa</t>
  </si>
  <si>
    <t>Võ Văn Hiền</t>
  </si>
  <si>
    <t>Hồ Thị Thu Hà</t>
  </si>
  <si>
    <t>Hòang Thị Từ</t>
  </si>
  <si>
    <t>Nguyễn Thị Kiên</t>
  </si>
  <si>
    <t>Võ Văn Dương</t>
  </si>
  <si>
    <t xml:space="preserve"> Sữa chữa điện tử nha</t>
  </si>
  <si>
    <t>Nguyễn Thị Sửu</t>
  </si>
  <si>
    <t>Buôn bán thịt</t>
  </si>
  <si>
    <t>Bùi Thị Lộc</t>
  </si>
  <si>
    <t>Bán phân bón</t>
  </si>
  <si>
    <t>Nguyễn Thị Thơ</t>
  </si>
  <si>
    <t>Trần Đình Dũng</t>
  </si>
  <si>
    <t>Chạy xe ta xi</t>
  </si>
  <si>
    <t>Phan Văn Mỹ</t>
  </si>
  <si>
    <t xml:space="preserve">Sữa chữa máy </t>
  </si>
  <si>
    <t>Buôn bán hải sản</t>
  </si>
  <si>
    <t>Buôn bán bánh kẹo</t>
  </si>
  <si>
    <t>Nguyễn Thị Nghĩa</t>
  </si>
  <si>
    <t>Bán rau của quả</t>
  </si>
  <si>
    <t>Đóng đồ gỗ</t>
  </si>
  <si>
    <t>Hồ Văn Huệ</t>
  </si>
  <si>
    <t>Dương Kim Thưởng</t>
  </si>
  <si>
    <t>Võ Văn Tuyên</t>
  </si>
  <si>
    <t>Nguyễn Thanh Hà</t>
  </si>
  <si>
    <t>Hồ Sỷ Kỷ</t>
  </si>
  <si>
    <t>Nguyễn Minh Hiền</t>
  </si>
  <si>
    <t>Đóng của nhôm kính</t>
  </si>
  <si>
    <t>Nguyễn Thị Sơn</t>
  </si>
  <si>
    <t>Phan Thị Hường</t>
  </si>
  <si>
    <t>Nguyễn Thị Xoan</t>
  </si>
  <si>
    <t>Nguyễn Thị Kim Liên</t>
  </si>
  <si>
    <t>Hồ Thị  Hương</t>
  </si>
  <si>
    <t>Phạm Văn Hùng</t>
  </si>
  <si>
    <t>Nguyễn Thị Diệu</t>
  </si>
  <si>
    <t>Hồ Văn Sơn</t>
  </si>
  <si>
    <t>Đúc bia đá</t>
  </si>
  <si>
    <t>Hồ Quốc Chiến</t>
  </si>
  <si>
    <t>Phan  Hữu Tý</t>
  </si>
  <si>
    <t>Dương Kim Dũng</t>
  </si>
  <si>
    <t>Phan Thị Nguyệt</t>
  </si>
  <si>
    <t xml:space="preserve">Buoôn bán động vật </t>
  </si>
  <si>
    <t>Phạm Văn Thanh</t>
  </si>
  <si>
    <t>Đóng thuyền</t>
  </si>
  <si>
    <t>Dương Hải Tùng</t>
  </si>
  <si>
    <t>Nguyễn Hoài Thanh</t>
  </si>
  <si>
    <t>Hoàng Thị Lý</t>
  </si>
  <si>
    <t>Bán giò chả</t>
  </si>
  <si>
    <t>Hồ Kim Hoàng</t>
  </si>
  <si>
    <t>Đồng Thị Hưng</t>
  </si>
  <si>
    <t>Hồ Thị Tình</t>
  </si>
  <si>
    <t>Nguyễn Trọng Thân</t>
  </si>
  <si>
    <t>Sản xuất bánh đa nem</t>
  </si>
  <si>
    <t>Nguyễn Quang Phi</t>
  </si>
  <si>
    <t>Lưu Thị Tân</t>
  </si>
  <si>
    <t>Dương Văn Ánh</t>
  </si>
  <si>
    <t>Nguyễn Văn Hà</t>
  </si>
  <si>
    <t>Nguyễn Thị Bắc</t>
  </si>
  <si>
    <t xml:space="preserve">Buôn bán hải sản </t>
  </si>
  <si>
    <t>Võ Văn Thu</t>
  </si>
  <si>
    <t>Lê Đình Vũ</t>
  </si>
  <si>
    <t>Phạm Viết Lục</t>
  </si>
  <si>
    <t>Phạm Văn Hoài</t>
  </si>
  <si>
    <t>Phạm Văn Tuấn</t>
  </si>
  <si>
    <t>Nguyễn Quang Công</t>
  </si>
  <si>
    <t>Võ Thị Nga</t>
  </si>
  <si>
    <t>Nguyễn Văn Canh</t>
  </si>
  <si>
    <t>Phối giống bò, lợn</t>
  </si>
  <si>
    <t>Nguyễn Đình Thuyên</t>
  </si>
  <si>
    <t>Hồ Văn An</t>
  </si>
  <si>
    <t>Bán vật liệu xây dựng</t>
  </si>
  <si>
    <t>Nguyễn Văn Bình</t>
  </si>
  <si>
    <t>Lê Khắc Hán</t>
  </si>
  <si>
    <t>Buôn bán lạc</t>
  </si>
  <si>
    <t>Nguyễn Quang Thủy</t>
  </si>
  <si>
    <t>Nguyễn Công Hải</t>
  </si>
  <si>
    <t>Hồ Văn Phú</t>
  </si>
  <si>
    <t>Hồ Văn Tân</t>
  </si>
  <si>
    <t>Nguyễn Xuân Linh</t>
  </si>
  <si>
    <t>Phục vụ đám cưới</t>
  </si>
  <si>
    <t>Hồ Văn Thỉnh</t>
  </si>
  <si>
    <t>Lái ô tô tải</t>
  </si>
  <si>
    <t>Nguyễn Văn Độ</t>
  </si>
  <si>
    <t>Nguyễn Quang Sáng</t>
  </si>
  <si>
    <t>Nguyễn Đình Ngọc</t>
  </si>
  <si>
    <t>Nguyễn Ngọc Phong</t>
  </si>
  <si>
    <t>Hoàng Viễn Dương</t>
  </si>
  <si>
    <t>Dương Văn Thái</t>
  </si>
  <si>
    <t>Hồ Văn Trung</t>
  </si>
  <si>
    <t>Nguyễn Đức Vinh</t>
  </si>
  <si>
    <t>Nguyễn Đình Dung</t>
  </si>
  <si>
    <t>Phạm Văn Lương</t>
  </si>
  <si>
    <t>Nguyễn Đình Dưng</t>
  </si>
  <si>
    <t>Hồ Kim Đức</t>
  </si>
  <si>
    <t>Buôn bán thức ăn chăn nuôi</t>
  </si>
  <si>
    <t>HỢP TÁC XÃ THÁI DƯƠNG</t>
  </si>
  <si>
    <t>Chăn nuôi</t>
  </si>
  <si>
    <t>CÔNG TY TNHH XÂY DỰNG VÀ THƯƠNG MẠI DỊCH VỤ NAM NGUYỄN</t>
  </si>
  <si>
    <t>CÔNG TY TNHH XÂY DỰNG VÀ THƯƠNG MẠI THÀNH LINH</t>
  </si>
  <si>
    <t>HỢP TÁC XÃ NUÔI TRỒNG THỦY SẢN ĐẠI TIẾN</t>
  </si>
  <si>
    <t>Nuôi tôm trên cát</t>
  </si>
  <si>
    <t>HỢP TÁC XÃ THÀNH CÔNG</t>
  </si>
  <si>
    <t>Sản xuất rau củ quả</t>
  </si>
  <si>
    <t xml:space="preserve">Thôn Trần Phú </t>
  </si>
  <si>
    <t>Thôn Bắc Trị</t>
  </si>
  <si>
    <r>
      <t>Phiếu 7B/TNX-KH</t>
    </r>
    <r>
      <rPr>
        <b/>
        <i/>
        <sz val="11"/>
        <color indexed="8"/>
        <rFont val="Times New Roman"/>
        <family val="1"/>
      </rPr>
      <t>:  Phỏng vấn các hộ có thu từ tiền lương, tiền công ngoài NS xã/phường/thị trấn; ngoài các đơn vị sự nghiệp trên địa bàn xã/ phường/thị trấn; các khoản thu khác được tính vào thu nhập của hộ ước tính năm 2021</t>
    </r>
  </si>
  <si>
    <r>
      <t xml:space="preserve">Tờ số ……… trong tổng số ………. Tờ                                                                                       </t>
    </r>
    <r>
      <rPr>
        <b/>
        <i/>
        <sz val="11"/>
        <color indexed="8"/>
        <rFont val="Times New Roman"/>
        <family val="1"/>
      </rPr>
      <t xml:space="preserve">                     </t>
    </r>
  </si>
  <si>
    <r>
      <t xml:space="preserve"> - Thu khác tính vào thu nhập, gồm: </t>
    </r>
    <r>
      <rPr>
        <sz val="11"/>
        <color indexed="8"/>
        <rFont val="Times New Roman"/>
        <family val="1"/>
      </rPr>
      <t>Lãi tiết kiệm, cho thuê nhà, đất đai, máy móc thiết bị, trúng xổ số, trúng thưởng, đền bù tai nạn, ốm đau từ các quỹ bảo hiểm chi trả, phần dôi dư từ tổ chức ma chay, cưới xin, …</t>
    </r>
  </si>
  <si>
    <t>Trần Đình Kỷ</t>
  </si>
  <si>
    <t xml:space="preserve">Nguyễn Thị anh </t>
  </si>
  <si>
    <t>Giáo viên MN Thạch văn</t>
  </si>
  <si>
    <t>Làm thuê bánh ram</t>
  </si>
  <si>
    <t>Phạm Văn Hạnh</t>
  </si>
  <si>
    <t xml:space="preserve">Công nhân Phú Quốc  </t>
  </si>
  <si>
    <t xml:space="preserve">Công nhân Phú Quốc </t>
  </si>
  <si>
    <t>Công nhân may ở Hà Nội</t>
  </si>
  <si>
    <t>Tiệm bánh sinh nhật</t>
  </si>
  <si>
    <t xml:space="preserve">Công mayHà Nội </t>
  </si>
  <si>
    <t>Lái xe grap</t>
  </si>
  <si>
    <t>Dương Hải Nam</t>
  </si>
  <si>
    <t>Dương Kim Thích</t>
  </si>
  <si>
    <t xml:space="preserve">Trần văn Hùng </t>
  </si>
  <si>
    <t>Đồng Khánh</t>
  </si>
  <si>
    <t>Công nhân ở Vũng tàu</t>
  </si>
  <si>
    <t>Làm thiết bị y tế tại TP Hà Tĩnh</t>
  </si>
  <si>
    <t>Hồng Dinh</t>
  </si>
  <si>
    <t>Bắc Dinh</t>
  </si>
  <si>
    <t xml:space="preserve">Trần Văn Tuấn </t>
  </si>
  <si>
    <t>Dương Thị Hạnh</t>
  </si>
  <si>
    <t>Giaáo viên MM</t>
  </si>
  <si>
    <t>Công nhân may Hà Nội</t>
  </si>
  <si>
    <t>Bán rau ở chợ</t>
  </si>
  <si>
    <t>Bộ đội</t>
  </si>
  <si>
    <t>Phna Văn Biểu</t>
  </si>
  <si>
    <t>Dịch vụ làm đẹp</t>
  </si>
  <si>
    <t xml:space="preserve">Công nhân nuôi tôm ở Vĩnh Long </t>
  </si>
  <si>
    <t>46</t>
  </si>
  <si>
    <t>Đại Tiến</t>
  </si>
  <si>
    <t xml:space="preserve">Đại tiến </t>
  </si>
  <si>
    <t xml:space="preserve">Nguyễn Xuân Dũng </t>
  </si>
  <si>
    <t>Toàn Thắng</t>
  </si>
  <si>
    <t>Bán hàng ở TP Hà Tĩnh</t>
  </si>
  <si>
    <t>Lái xe</t>
  </si>
  <si>
    <t>Phạm Văn Ninh</t>
  </si>
  <si>
    <t>Bắc Trị</t>
  </si>
  <si>
    <t>Hồ Quốc Tịnh</t>
  </si>
  <si>
    <t xml:space="preserve">Lê thị Cảnh </t>
  </si>
  <si>
    <t xml:space="preserve">Phạm Khả Thảo </t>
  </si>
  <si>
    <t xml:space="preserve">Trần Văn Lượng </t>
  </si>
  <si>
    <t>Đám cưới con</t>
  </si>
  <si>
    <t xml:space="preserve">Trần Thị Hân </t>
  </si>
  <si>
    <t xml:space="preserve">Phan Trọng Triển </t>
  </si>
  <si>
    <t xml:space="preserve">Phan thị Năm </t>
  </si>
  <si>
    <t xml:space="preserve">Hồ Thị Cương </t>
  </si>
  <si>
    <t xml:space="preserve">Phan Văn Hùng </t>
  </si>
  <si>
    <t>Phan văn Soạn</t>
  </si>
  <si>
    <t>Phan Văn Mạc</t>
  </si>
  <si>
    <t xml:space="preserve">Phan Hữu Biểu </t>
  </si>
  <si>
    <t>Phan Hữu Báu</t>
  </si>
  <si>
    <t xml:space="preserve">Phan Thị Tuyết </t>
  </si>
  <si>
    <t>Nguyễn Thị Ba</t>
  </si>
  <si>
    <t xml:space="preserve">Ngô Thị Hường </t>
  </si>
  <si>
    <t>Nguyễn Văn Loan</t>
  </si>
  <si>
    <t xml:space="preserve">Phan Hữu Thám </t>
  </si>
  <si>
    <t xml:space="preserve">Phạm Văn Sơn </t>
  </si>
  <si>
    <t xml:space="preserve">Trần Đăng Công </t>
  </si>
  <si>
    <t xml:space="preserve">Phan văn Nghị </t>
  </si>
  <si>
    <t xml:space="preserve">Nguyễn Tài </t>
  </si>
  <si>
    <t xml:space="preserve">Dương Văn Thái </t>
  </si>
  <si>
    <t>Thôn Đồng Khánh</t>
  </si>
  <si>
    <t>Hỗ trợ xây dựng vườn mẫu</t>
  </si>
  <si>
    <t>Ngân sách huyện</t>
  </si>
  <si>
    <t>Thôn Hồng Dinh</t>
  </si>
  <si>
    <t>Thôn Bắc Dinh</t>
  </si>
  <si>
    <t>Trần Thị Mận</t>
  </si>
  <si>
    <t>Lê Văn Đồng</t>
  </si>
  <si>
    <t>Phạm Đình Yến</t>
  </si>
  <si>
    <t xml:space="preserve">Thôn Địa Tiến </t>
  </si>
  <si>
    <t>Nguyễn Thanh Tình</t>
  </si>
  <si>
    <t>Nguyễn Văn Yên</t>
  </si>
  <si>
    <t xml:space="preserve">Hỗ trợ hộ bị tiêu hủy lợn </t>
  </si>
  <si>
    <t>Ngân sách tỉnh</t>
  </si>
  <si>
    <t>Hồ Thanh Chức</t>
  </si>
  <si>
    <t>Thôn Toàn Thắng</t>
  </si>
  <si>
    <t xml:space="preserve">Dương Thị Kỳ </t>
  </si>
  <si>
    <t>Hỗ trợ các hộ lắp đặt hàm khí sinh học BIOGA</t>
  </si>
  <si>
    <t>Phan Thị Tuyết</t>
  </si>
  <si>
    <t>Nguyễn Văn Thảo</t>
  </si>
  <si>
    <t>Đậu Thị Nhung</t>
  </si>
  <si>
    <t xml:space="preserve">Thôn Đại Tiến </t>
  </si>
  <si>
    <t>Hỗ trợ cơ sở sứa ép Mai dung, SP đạt 3 sao OCOP</t>
  </si>
  <si>
    <t>Ngân sách Tỉnh</t>
  </si>
  <si>
    <t>10.000.000</t>
  </si>
  <si>
    <t>20.000.000</t>
  </si>
  <si>
    <t>4.000.000</t>
  </si>
  <si>
    <t>153.530.000</t>
  </si>
  <si>
    <t>21.265.000</t>
  </si>
  <si>
    <t>11.805.000</t>
  </si>
  <si>
    <t>Hỗ trợ sản phẩm tham gia CT OCOP</t>
  </si>
  <si>
    <t>Xã, phường, thị trấn:  THẠCH TRỊ</t>
  </si>
  <si>
    <t>Võ Thị Ty</t>
  </si>
  <si>
    <t>Bán gà ở chợ</t>
  </si>
  <si>
    <t>Hồ Văn Liên</t>
  </si>
  <si>
    <t>Thầu xây dựng</t>
  </si>
  <si>
    <t>Sản xuất bia mộ</t>
  </si>
  <si>
    <t>Trần Đăng Thỏa</t>
  </si>
  <si>
    <t>Phạm Văn Dân</t>
  </si>
  <si>
    <t xml:space="preserve">Phạm Viết Lục </t>
  </si>
  <si>
    <t>Thấu làm móng</t>
  </si>
  <si>
    <t>Phan Trọng Quang</t>
  </si>
  <si>
    <t xml:space="preserve">Dương Văn Hội </t>
  </si>
  <si>
    <t>Thầu Sơn nhà</t>
  </si>
  <si>
    <t>Phạm Thị An</t>
  </si>
  <si>
    <t>Dương Dăng Thìn</t>
  </si>
  <si>
    <t>Buôn bán gà sống</t>
  </si>
  <si>
    <t>Nguyễn Quang Xước</t>
  </si>
  <si>
    <t>Bán cá ở chợ</t>
  </si>
  <si>
    <t>Lê Thị Xuân</t>
  </si>
  <si>
    <t>Thủ từ Miếu Ao</t>
  </si>
  <si>
    <t>Trần Đình Thiện</t>
  </si>
  <si>
    <t>Cho thuê mặt bằng</t>
  </si>
  <si>
    <t>68</t>
  </si>
  <si>
    <t>Trần Văn Liêm</t>
  </si>
  <si>
    <t>Dương Hải Luận</t>
  </si>
  <si>
    <t>Nguyêễn Thị Cẩm</t>
  </si>
  <si>
    <t>Đào Duy Ái</t>
  </si>
  <si>
    <t>Bán quần áo ở chợ Thạch Lạc</t>
  </si>
  <si>
    <t>Nguyêễn Đình Nhung</t>
  </si>
  <si>
    <t>Thôn Đại Tiến</t>
  </si>
  <si>
    <t>Lái máy múc</t>
  </si>
  <si>
    <t>Nguyêễn Văn Thống</t>
  </si>
  <si>
    <t>Láy máy cày</t>
  </si>
  <si>
    <t>Bùi Văn Hợi</t>
  </si>
  <si>
    <t>Lái máy gặt</t>
  </si>
  <si>
    <t>Cung cấp giống cây ăn quả</t>
  </si>
  <si>
    <t>1</t>
  </si>
  <si>
    <t>Dương Kim Thuyết</t>
  </si>
  <si>
    <t>Nguyễn Mạnh Hùng</t>
  </si>
  <si>
    <t>Dương Kim Long</t>
  </si>
  <si>
    <t>Cung cấp cây lâm nghiệp</t>
  </si>
  <si>
    <t>Thu mua phế liệu</t>
  </si>
  <si>
    <t>Hỗ Trợ mắc Covid-19</t>
  </si>
  <si>
    <t xml:space="preserve">Ngân sách tĩnh </t>
  </si>
  <si>
    <t>1.680.000</t>
  </si>
  <si>
    <t>Nguyễn Đắc Nhâm</t>
  </si>
  <si>
    <t>Hồ Sỷ Khánh</t>
  </si>
  <si>
    <t>Cắt tóc làm móng</t>
  </si>
  <si>
    <t>Bán rau củ ở chợ Thạch Lạc</t>
  </si>
  <si>
    <t xml:space="preserve">Nguyễn Thị Thu Hà </t>
  </si>
  <si>
    <t>Nguyêễn Công Hải</t>
  </si>
  <si>
    <t>Sửa chửa xe máy</t>
  </si>
  <si>
    <t>Buôn đồng nát</t>
  </si>
  <si>
    <t>Ngô Thị Thành</t>
  </si>
  <si>
    <t>Bán nước mắm</t>
  </si>
  <si>
    <t>Nguyêễn Thị Bình</t>
  </si>
  <si>
    <t>Lê Thị Thảo</t>
  </si>
  <si>
    <t>Buôn gà sống</t>
  </si>
  <si>
    <t>0334962904</t>
  </si>
  <si>
    <t>0395955704</t>
  </si>
  <si>
    <t>0987206922</t>
  </si>
  <si>
    <t>0941713496</t>
  </si>
  <si>
    <t>0946872678</t>
  </si>
  <si>
    <t>0337033196</t>
  </si>
  <si>
    <t>0935831560</t>
  </si>
  <si>
    <t>0348617184</t>
  </si>
  <si>
    <t>0382994901</t>
  </si>
  <si>
    <t>0889271077</t>
  </si>
  <si>
    <t>0369112097</t>
  </si>
  <si>
    <t>0948070130</t>
  </si>
  <si>
    <t>0966520728</t>
  </si>
  <si>
    <t>0394581569</t>
  </si>
  <si>
    <t>0349129892</t>
  </si>
  <si>
    <t>0979261520</t>
  </si>
  <si>
    <t>0984264169</t>
  </si>
  <si>
    <t>0973590206</t>
  </si>
  <si>
    <t>0972543347</t>
  </si>
  <si>
    <t>0912378104</t>
  </si>
  <si>
    <t>0984703850</t>
  </si>
  <si>
    <t>0946762954</t>
  </si>
  <si>
    <t>0395242606</t>
  </si>
  <si>
    <t>0975759382</t>
  </si>
  <si>
    <t>0395466390</t>
  </si>
  <si>
    <t>0364429828</t>
  </si>
  <si>
    <t>0913381530</t>
  </si>
  <si>
    <t>0913384530</t>
  </si>
  <si>
    <t>0974773203</t>
  </si>
  <si>
    <t>0366506349</t>
  </si>
  <si>
    <t>0388985667</t>
  </si>
  <si>
    <t>088927575</t>
  </si>
  <si>
    <t>0986029916</t>
  </si>
  <si>
    <t>0985298102</t>
  </si>
  <si>
    <t>0394645992</t>
  </si>
  <si>
    <t>0349645992</t>
  </si>
  <si>
    <t>0988015691</t>
  </si>
  <si>
    <t>0984191312</t>
  </si>
  <si>
    <t>0917553214</t>
  </si>
  <si>
    <t>0947275935</t>
  </si>
  <si>
    <t>0974782974</t>
  </si>
  <si>
    <t>0372923970</t>
  </si>
  <si>
    <t>0376177311</t>
  </si>
  <si>
    <t>0948086607</t>
  </si>
  <si>
    <t>0364715527</t>
  </si>
  <si>
    <t>0982063442</t>
  </si>
  <si>
    <t>089632190</t>
  </si>
  <si>
    <t>0944710285</t>
  </si>
  <si>
    <t>0853131787</t>
  </si>
  <si>
    <t>09429706171</t>
  </si>
  <si>
    <t>0369309913</t>
  </si>
  <si>
    <t>0382954223</t>
  </si>
  <si>
    <t>0911799960</t>
  </si>
  <si>
    <t>0911569387</t>
  </si>
  <si>
    <t>0984086607</t>
  </si>
  <si>
    <t>0945059685</t>
  </si>
  <si>
    <t>0376363995</t>
  </si>
  <si>
    <t>0356126951</t>
  </si>
  <si>
    <t>0888649838</t>
  </si>
  <si>
    <t>0972386042</t>
  </si>
  <si>
    <t>0338024540</t>
  </si>
  <si>
    <t>0869625075</t>
  </si>
  <si>
    <t>0345758753</t>
  </si>
  <si>
    <t>0943260982</t>
  </si>
  <si>
    <t>0945476023</t>
  </si>
  <si>
    <t>0819654566</t>
  </si>
  <si>
    <t>0349709518</t>
  </si>
  <si>
    <t>0984182734</t>
  </si>
  <si>
    <t>0335226141</t>
  </si>
  <si>
    <t>0989770991</t>
  </si>
  <si>
    <t>0357704202</t>
  </si>
  <si>
    <t>0832025667</t>
  </si>
  <si>
    <t>0385745691</t>
  </si>
  <si>
    <t>0385745961</t>
  </si>
  <si>
    <t>09411257529</t>
  </si>
  <si>
    <t>0349445234</t>
  </si>
  <si>
    <t>0359681930</t>
  </si>
  <si>
    <t>0827351391</t>
  </si>
  <si>
    <t>0395827020</t>
  </si>
  <si>
    <t>0386878927</t>
  </si>
  <si>
    <t>0369729364</t>
  </si>
  <si>
    <t>0982773043</t>
  </si>
  <si>
    <t>0987588237</t>
  </si>
  <si>
    <t>0987888237</t>
  </si>
  <si>
    <t>0944308851</t>
  </si>
  <si>
    <t>0911493209</t>
  </si>
  <si>
    <t>0799001178</t>
  </si>
  <si>
    <t>0979483254</t>
  </si>
  <si>
    <t>0397834677</t>
  </si>
  <si>
    <t>0368179770</t>
  </si>
  <si>
    <t>0375360942</t>
  </si>
  <si>
    <t>097261520</t>
  </si>
  <si>
    <t>0941905338</t>
  </si>
  <si>
    <t>0972439732</t>
  </si>
  <si>
    <t>0967979533</t>
  </si>
  <si>
    <t>0332556957</t>
  </si>
  <si>
    <t>0987743406</t>
  </si>
  <si>
    <t>0353550466</t>
  </si>
  <si>
    <t>0969093253</t>
  </si>
  <si>
    <t>086588592</t>
  </si>
  <si>
    <t>0981480755</t>
  </si>
  <si>
    <t>0363231382</t>
  </si>
  <si>
    <t>0326460270</t>
  </si>
  <si>
    <t>0773363790</t>
  </si>
  <si>
    <t>0368142089</t>
  </si>
  <si>
    <t>0987368472</t>
  </si>
  <si>
    <t>0947778492</t>
  </si>
  <si>
    <t>0943413723</t>
  </si>
  <si>
    <t>0344858496</t>
  </si>
  <si>
    <t>0345326057</t>
  </si>
  <si>
    <t>0919956624</t>
  </si>
  <si>
    <t>0842185677</t>
  </si>
  <si>
    <t>0964396522</t>
  </si>
  <si>
    <t>0915522034</t>
  </si>
  <si>
    <t>0393363658</t>
  </si>
  <si>
    <t>0377841748</t>
  </si>
  <si>
    <t>0834543774</t>
  </si>
  <si>
    <t>0942381676</t>
  </si>
  <si>
    <t>0984152545</t>
  </si>
  <si>
    <t>0987 910 350</t>
  </si>
  <si>
    <t>0335 900 628</t>
  </si>
  <si>
    <t>0345 912 116</t>
  </si>
  <si>
    <t>0399 848 970</t>
  </si>
  <si>
    <t>0387 843 856</t>
  </si>
  <si>
    <t>0333 083 458</t>
  </si>
  <si>
    <t>086 954 1902</t>
  </si>
  <si>
    <t>0976 893 043</t>
  </si>
  <si>
    <t>0945 315 855</t>
  </si>
  <si>
    <t>0818 155 150</t>
  </si>
  <si>
    <t>086 954 2019</t>
  </si>
  <si>
    <t>0979 507 798</t>
  </si>
  <si>
    <t>034  307 186</t>
  </si>
  <si>
    <t>0967 117 585</t>
  </si>
  <si>
    <t>0358 397 188</t>
  </si>
  <si>
    <t>0446 250 765</t>
  </si>
  <si>
    <t>0969 027 099</t>
  </si>
  <si>
    <t>0352 484 506</t>
  </si>
  <si>
    <t>0349 413 906</t>
  </si>
  <si>
    <t xml:space="preserve">0394 220 676 </t>
  </si>
  <si>
    <t>0326 801 690</t>
  </si>
  <si>
    <t>1384 685 795</t>
  </si>
  <si>
    <t>0337 208 257</t>
  </si>
  <si>
    <t>0353 111 338</t>
  </si>
  <si>
    <t>0376 615 190</t>
  </si>
  <si>
    <t>0983 623 490</t>
  </si>
  <si>
    <t>0942 791 676</t>
  </si>
  <si>
    <t>0372 256 679</t>
  </si>
  <si>
    <t>0357 248 333</t>
  </si>
  <si>
    <t>0379 319 112</t>
  </si>
  <si>
    <t>0335 005 265</t>
  </si>
  <si>
    <t>0328 085 876</t>
  </si>
  <si>
    <t>0398 797 980</t>
  </si>
  <si>
    <t>0946 564 538</t>
  </si>
  <si>
    <t>0947 632 562</t>
  </si>
  <si>
    <t>0334 407 805</t>
  </si>
  <si>
    <t>0332 761 336</t>
  </si>
  <si>
    <t>0982 409 963</t>
  </si>
  <si>
    <t>0329 010 094</t>
  </si>
  <si>
    <t>0368 446 020</t>
  </si>
  <si>
    <t>0363 355 821</t>
  </si>
  <si>
    <t>0385 087 317</t>
  </si>
  <si>
    <t>0911 401 580</t>
  </si>
  <si>
    <t>0986 183 307</t>
  </si>
  <si>
    <t>0904 750 592</t>
  </si>
  <si>
    <t>0969 725 395</t>
  </si>
  <si>
    <t>0917 665 972</t>
  </si>
  <si>
    <t xml:space="preserve">0399 497 002 </t>
  </si>
  <si>
    <t>0397 417 419</t>
  </si>
  <si>
    <t>0984 855 352</t>
  </si>
  <si>
    <t>0989 274 745</t>
  </si>
  <si>
    <t>0393 523 640</t>
  </si>
  <si>
    <t>0344 690 830</t>
  </si>
  <si>
    <t>0375 014 448</t>
  </si>
  <si>
    <t>0949 526 365</t>
  </si>
  <si>
    <t>0377 990 959</t>
  </si>
  <si>
    <t>0985 543 708</t>
  </si>
  <si>
    <t>0394 260 886</t>
  </si>
  <si>
    <t>0984 729 691</t>
  </si>
  <si>
    <t>0822 089 921</t>
  </si>
  <si>
    <t xml:space="preserve">0386 205 290 </t>
  </si>
  <si>
    <t>0398 065 949</t>
  </si>
  <si>
    <t>0916 338 318</t>
  </si>
  <si>
    <t>0914 686 693</t>
  </si>
  <si>
    <t>0855 504 497</t>
  </si>
  <si>
    <t>0397 745 767</t>
  </si>
  <si>
    <t>0852 711 156</t>
  </si>
  <si>
    <t>0966 864 208</t>
  </si>
  <si>
    <t>0973 114 700</t>
  </si>
  <si>
    <t>0981 351 418</t>
  </si>
  <si>
    <t>0943 624 935</t>
  </si>
  <si>
    <t>0353 727 248</t>
  </si>
  <si>
    <t>0866 122 636</t>
  </si>
  <si>
    <t>032 8853 443</t>
  </si>
  <si>
    <t>0944 839 719</t>
  </si>
  <si>
    <t>0979 601 945</t>
  </si>
  <si>
    <t>0343 573 616</t>
  </si>
  <si>
    <t>0376 299 805</t>
  </si>
  <si>
    <t>0347 991 361</t>
  </si>
  <si>
    <t>0394 770 441</t>
  </si>
  <si>
    <t>137 663 2010</t>
  </si>
  <si>
    <t>0386 978 646</t>
  </si>
  <si>
    <t>097 1642 489</t>
  </si>
  <si>
    <t>0357 093 427</t>
  </si>
  <si>
    <t>0359 708 923</t>
  </si>
  <si>
    <t>0349 302 778</t>
  </si>
  <si>
    <t>0345 187 655</t>
  </si>
  <si>
    <t>0372 072 073</t>
  </si>
  <si>
    <t xml:space="preserve">0362 246 041 </t>
  </si>
  <si>
    <t>0386 058 024</t>
  </si>
  <si>
    <t>0349 366 278</t>
  </si>
  <si>
    <t>0987 420 798</t>
  </si>
  <si>
    <t>0392 790 184</t>
  </si>
  <si>
    <t>0941 756 237</t>
  </si>
  <si>
    <t xml:space="preserve">0988 802 622 </t>
  </si>
  <si>
    <t>0336 684 293</t>
  </si>
  <si>
    <t>0915 449 416</t>
  </si>
  <si>
    <t>0912 552 669</t>
  </si>
  <si>
    <t>0919 046 778</t>
  </si>
  <si>
    <t>0345 346 633</t>
  </si>
  <si>
    <t>0398 031 759</t>
  </si>
  <si>
    <t>0364 237 160</t>
  </si>
  <si>
    <t>039 222 920</t>
  </si>
  <si>
    <t>039 222 928</t>
  </si>
  <si>
    <t>0385 116 949</t>
  </si>
  <si>
    <t>0352 252 704</t>
  </si>
  <si>
    <t>0948 138 612</t>
  </si>
  <si>
    <t>0347 915 587</t>
  </si>
  <si>
    <t>0387 763 068</t>
  </si>
  <si>
    <t>0978 587 814</t>
  </si>
  <si>
    <t>0985 386 202</t>
  </si>
  <si>
    <t>0358 810 609</t>
  </si>
  <si>
    <t>098 538 907</t>
  </si>
  <si>
    <t>0362 867 956</t>
  </si>
  <si>
    <t>0357 987 944</t>
  </si>
  <si>
    <t>0978 760 597</t>
  </si>
  <si>
    <t>0382 940 836</t>
  </si>
  <si>
    <t>0982 182 81</t>
  </si>
  <si>
    <t>0348 694 331</t>
  </si>
  <si>
    <t>0349 424 129</t>
  </si>
  <si>
    <t>0399 292 188</t>
  </si>
  <si>
    <t>0949 204 529</t>
  </si>
  <si>
    <t>0941 411 573</t>
  </si>
  <si>
    <t>033 222 445</t>
  </si>
  <si>
    <t>0396 600 584</t>
  </si>
  <si>
    <t>186 889 1707</t>
  </si>
  <si>
    <t>033 219 8553</t>
  </si>
  <si>
    <t>0911 887 236</t>
  </si>
  <si>
    <t>0336 685 641</t>
  </si>
  <si>
    <t xml:space="preserve">0941 278 627 </t>
  </si>
  <si>
    <t>0824 429 236</t>
  </si>
  <si>
    <t>0385 455 093</t>
  </si>
  <si>
    <t>096 909 158</t>
  </si>
  <si>
    <t>0971 548 335</t>
  </si>
  <si>
    <t>0385 575 093</t>
  </si>
  <si>
    <t>0388 386 202</t>
  </si>
  <si>
    <t>0387 498 730</t>
  </si>
  <si>
    <t>0869 363 267</t>
  </si>
  <si>
    <t>0984 323 476</t>
  </si>
  <si>
    <t>0966 016 405</t>
  </si>
  <si>
    <t>033 236 9840</t>
  </si>
  <si>
    <t>0376 159 916</t>
  </si>
  <si>
    <t>0705 421 312</t>
  </si>
  <si>
    <t>0943 688 621</t>
  </si>
  <si>
    <t>0977 583 272</t>
  </si>
  <si>
    <t>0911 073 338</t>
  </si>
  <si>
    <t>0913 823 268</t>
  </si>
  <si>
    <t>0926 820 539</t>
  </si>
  <si>
    <t>0976 650 239</t>
  </si>
  <si>
    <t>0387 551 904</t>
  </si>
  <si>
    <t>0941 424 074</t>
  </si>
  <si>
    <t>0949 963 985</t>
  </si>
  <si>
    <t>0946 683 106</t>
  </si>
  <si>
    <t>0352 145 464</t>
  </si>
  <si>
    <t>0399 105 358</t>
  </si>
  <si>
    <t>038 687 668</t>
  </si>
  <si>
    <t>0373 266 491</t>
  </si>
  <si>
    <t>0393 189 395</t>
  </si>
  <si>
    <t>077 334 9488</t>
  </si>
  <si>
    <t>0947 577 426</t>
  </si>
  <si>
    <t>0947 567 426</t>
  </si>
  <si>
    <t>0946 681 527</t>
  </si>
  <si>
    <t>0825 268 887</t>
  </si>
  <si>
    <t>0948 501 498</t>
  </si>
  <si>
    <t>0981 784 124</t>
  </si>
  <si>
    <t>1989 673 638</t>
  </si>
  <si>
    <t>0949 609 854</t>
  </si>
  <si>
    <t>0967 694 311</t>
  </si>
  <si>
    <t>1348 715 527</t>
  </si>
  <si>
    <t>0854 150 357</t>
  </si>
  <si>
    <t>0358 391 788</t>
  </si>
  <si>
    <t>0973 926 163</t>
  </si>
  <si>
    <t>0352 914 062</t>
  </si>
  <si>
    <t>0949 204 806</t>
  </si>
  <si>
    <t>1962 617 702</t>
  </si>
  <si>
    <t>0948 138 460</t>
  </si>
  <si>
    <t>0358 663 438</t>
  </si>
  <si>
    <t>1914 447 538</t>
  </si>
  <si>
    <t>0395 509 480</t>
  </si>
  <si>
    <t>0383 002 046</t>
  </si>
  <si>
    <t>0336 358 724</t>
  </si>
  <si>
    <t>0355 217 209</t>
  </si>
  <si>
    <t>0357 791 69</t>
  </si>
  <si>
    <t>0354 094 947</t>
  </si>
  <si>
    <t>0344 050 020</t>
  </si>
  <si>
    <t>0978 825 171</t>
  </si>
  <si>
    <t>0989 856 098</t>
  </si>
  <si>
    <t>0346 800 037</t>
  </si>
  <si>
    <t>0984 184 783</t>
  </si>
  <si>
    <t>0989 673 638</t>
  </si>
  <si>
    <t>0972 672 096</t>
  </si>
  <si>
    <t>0347 691 349</t>
  </si>
  <si>
    <t>0945 222 371</t>
  </si>
  <si>
    <t>0941 912 196</t>
  </si>
  <si>
    <t>0965 437 954</t>
  </si>
  <si>
    <t>0392 376 331</t>
  </si>
  <si>
    <t>0384 859 369</t>
  </si>
  <si>
    <t>0372 591 203</t>
  </si>
  <si>
    <t>0943 305 571</t>
  </si>
  <si>
    <t>0379 272 837</t>
  </si>
  <si>
    <t>0941 930 587</t>
  </si>
  <si>
    <t>0886 550 016</t>
  </si>
  <si>
    <t>0345 948 973</t>
  </si>
  <si>
    <t>0826 548 097</t>
  </si>
  <si>
    <t>0948 195 248</t>
  </si>
  <si>
    <t>0364 005 009</t>
  </si>
  <si>
    <t>0911 095 048</t>
  </si>
  <si>
    <t>0396 723 322</t>
  </si>
  <si>
    <t xml:space="preserve">0984 317 023 </t>
  </si>
  <si>
    <t>0947 688 927</t>
  </si>
  <si>
    <t>0985 830 338</t>
  </si>
  <si>
    <t>0869 157 923</t>
  </si>
  <si>
    <t>0946 336 186</t>
  </si>
  <si>
    <t>0979 120 873</t>
  </si>
  <si>
    <t>0983 561 285</t>
  </si>
  <si>
    <t>0384 298 772</t>
  </si>
  <si>
    <t>0816 674 472</t>
  </si>
  <si>
    <t>0942 016 918</t>
  </si>
  <si>
    <t>0943 219 528</t>
  </si>
  <si>
    <t>0398 196 081</t>
  </si>
  <si>
    <t>0332 010 967</t>
  </si>
  <si>
    <t>0982 189 281</t>
  </si>
  <si>
    <t>0367 605 627</t>
  </si>
  <si>
    <t>0376 045 035</t>
  </si>
  <si>
    <t>0867 808 583</t>
  </si>
  <si>
    <t>0393 523 860</t>
  </si>
  <si>
    <t>0334 307 389</t>
  </si>
  <si>
    <t>0338 839 624</t>
  </si>
  <si>
    <t>0777 876 560</t>
  </si>
  <si>
    <t>0357 654 682</t>
  </si>
  <si>
    <t>0986 181 302</t>
  </si>
  <si>
    <t>0397 557 802</t>
  </si>
  <si>
    <t>0977 368 841</t>
  </si>
  <si>
    <t>0398 856 205</t>
  </si>
  <si>
    <t>0973 608 291</t>
  </si>
  <si>
    <t>0393 910 125</t>
  </si>
  <si>
    <t>0947 572 202</t>
  </si>
  <si>
    <t>0965 413 768</t>
  </si>
  <si>
    <t>0355 364 003</t>
  </si>
  <si>
    <t>0974 804 927</t>
  </si>
  <si>
    <t>0989 593 614</t>
  </si>
  <si>
    <t>0918 287 843</t>
  </si>
  <si>
    <t>0988 585 488</t>
  </si>
  <si>
    <t>0944 285 708</t>
  </si>
  <si>
    <t>0945 166 975</t>
  </si>
  <si>
    <t>0834 949 462</t>
  </si>
  <si>
    <t>0336368965</t>
  </si>
  <si>
    <t>0385261386</t>
  </si>
  <si>
    <t>033586448</t>
  </si>
  <si>
    <t>0943264528</t>
  </si>
  <si>
    <t>0964015714</t>
  </si>
  <si>
    <t>0393151885</t>
  </si>
  <si>
    <t>0968552607</t>
  </si>
  <si>
    <t>0397010301</t>
  </si>
  <si>
    <t>0372679564</t>
  </si>
  <si>
    <t>0399946629</t>
  </si>
  <si>
    <t>0362388046</t>
  </si>
  <si>
    <t>0388762961</t>
  </si>
  <si>
    <t>0364021445</t>
  </si>
  <si>
    <t>2869263310</t>
  </si>
  <si>
    <t>0367220817</t>
  </si>
  <si>
    <t>0972746178</t>
  </si>
  <si>
    <t>0344908925</t>
  </si>
  <si>
    <t>0348452161</t>
  </si>
  <si>
    <t>0964513870</t>
  </si>
  <si>
    <t>0329958878</t>
  </si>
  <si>
    <t>03696619550</t>
  </si>
  <si>
    <t>0336942171</t>
  </si>
  <si>
    <t>0346789453</t>
  </si>
  <si>
    <t>09662050772</t>
  </si>
  <si>
    <t>0986629324</t>
  </si>
  <si>
    <t>0382727807</t>
  </si>
  <si>
    <t>0869370187</t>
  </si>
  <si>
    <t>0812909305</t>
  </si>
  <si>
    <t>032718922</t>
  </si>
  <si>
    <t>0326218342</t>
  </si>
  <si>
    <t>0977429285</t>
  </si>
  <si>
    <t>096759755</t>
  </si>
  <si>
    <t>0912710007</t>
  </si>
  <si>
    <t>0339115662</t>
  </si>
  <si>
    <t>085707679</t>
  </si>
  <si>
    <t>0965953040</t>
  </si>
  <si>
    <t>0388907718</t>
  </si>
  <si>
    <t>0356960836</t>
  </si>
  <si>
    <t>0363281733</t>
  </si>
  <si>
    <t>0976032345</t>
  </si>
  <si>
    <t>0889639486</t>
  </si>
  <si>
    <t>0941091169</t>
  </si>
  <si>
    <t>0364421758</t>
  </si>
  <si>
    <t>0763097287</t>
  </si>
  <si>
    <t>03647558263</t>
  </si>
  <si>
    <t>03537866395</t>
  </si>
  <si>
    <t>0979625351</t>
  </si>
  <si>
    <t>0354031066</t>
  </si>
  <si>
    <t>03060058732</t>
  </si>
  <si>
    <t>09858215594</t>
  </si>
  <si>
    <t>0394607580</t>
  </si>
  <si>
    <t>0944831694</t>
  </si>
  <si>
    <t>0827353090</t>
  </si>
  <si>
    <t>0898645458</t>
  </si>
  <si>
    <t>0986227974</t>
  </si>
  <si>
    <t>0961277506</t>
  </si>
  <si>
    <t>039241822</t>
  </si>
  <si>
    <t>0394441115</t>
  </si>
  <si>
    <t>0382855729</t>
  </si>
  <si>
    <t>0942085344</t>
  </si>
  <si>
    <t>0982792894</t>
  </si>
  <si>
    <t>0389518303</t>
  </si>
  <si>
    <t>0334864539</t>
  </si>
  <si>
    <t>0395762847</t>
  </si>
  <si>
    <t>0365217694</t>
  </si>
  <si>
    <t>0357529471</t>
  </si>
  <si>
    <t>0334075263</t>
  </si>
  <si>
    <t>0347112237</t>
  </si>
  <si>
    <t>0986028924</t>
  </si>
  <si>
    <t>0325581162</t>
  </si>
  <si>
    <t>0357471183</t>
  </si>
  <si>
    <t>0388901210</t>
  </si>
  <si>
    <t>0377218516</t>
  </si>
  <si>
    <t>0354956510</t>
  </si>
  <si>
    <t>0984659150</t>
  </si>
  <si>
    <t>09448780195</t>
  </si>
  <si>
    <t>0916097190</t>
  </si>
  <si>
    <t>09735274480</t>
  </si>
  <si>
    <t>0385121440</t>
  </si>
  <si>
    <t>0388208306</t>
  </si>
  <si>
    <t>0972092691</t>
  </si>
  <si>
    <t>0866070761</t>
  </si>
  <si>
    <t>0394323063</t>
  </si>
  <si>
    <t>0389437393</t>
  </si>
  <si>
    <t>0388022887</t>
  </si>
  <si>
    <t>0978806017</t>
  </si>
  <si>
    <t>0985821594</t>
  </si>
  <si>
    <t>0396234319</t>
  </si>
  <si>
    <t>0988497189</t>
  </si>
  <si>
    <t>0372565719</t>
  </si>
  <si>
    <t>0396555083</t>
  </si>
  <si>
    <t>036620159</t>
  </si>
  <si>
    <t>0926718875</t>
  </si>
  <si>
    <t>0963835254</t>
  </si>
  <si>
    <t>0386932799</t>
  </si>
  <si>
    <t>0396539825</t>
  </si>
  <si>
    <t>0326968521</t>
  </si>
  <si>
    <t>08687417113</t>
  </si>
  <si>
    <t>0377925221</t>
  </si>
  <si>
    <t>039983884</t>
  </si>
  <si>
    <t>0396440422</t>
  </si>
  <si>
    <t>088277843</t>
  </si>
  <si>
    <t>03339209233</t>
  </si>
  <si>
    <t>0944739904</t>
  </si>
  <si>
    <t>0978068261</t>
  </si>
  <si>
    <t>Nguyễn Văn yên</t>
  </si>
  <si>
    <t>Con dâu</t>
  </si>
  <si>
    <t>Cháu</t>
  </si>
  <si>
    <t>Phan Văn Biểu</t>
  </si>
  <si>
    <t xml:space="preserve">Phan Văn Thuận </t>
  </si>
  <si>
    <t xml:space="preserve">Phan Trọng Hòa </t>
  </si>
  <si>
    <t xml:space="preserve">Chủ hộ </t>
  </si>
  <si>
    <t xml:space="preserve">Con </t>
  </si>
  <si>
    <t xml:space="preserve">Nguyễn Đình Nhàn </t>
  </si>
  <si>
    <t>UBND: Thạch Trị</t>
  </si>
  <si>
    <t>CCTK: Thạch Hà</t>
  </si>
  <si>
    <t>2017, Làm nhà</t>
  </si>
  <si>
    <t>Lao động Nhật bản  năm</t>
  </si>
  <si>
    <t>Lao động Hàn quốc  năm</t>
  </si>
  <si>
    <t xml:space="preserve">Lao động Nhật bản  năm </t>
  </si>
  <si>
    <t xml:space="preserve">lao động Nhật bản  năm </t>
  </si>
  <si>
    <t xml:space="preserve">Lao động nhật Bản  năm </t>
  </si>
  <si>
    <t>Lao động Nhật Bản  năm</t>
  </si>
  <si>
    <t xml:space="preserve">Lao động Nhật Bản  năm </t>
  </si>
  <si>
    <t>Công nhân nhà máy in ở Hải Dương</t>
  </si>
  <si>
    <t xml:space="preserve">Công nhân Hải Dương </t>
  </si>
  <si>
    <t xml:space="preserve">Công nhân máy tính Hải Dương </t>
  </si>
  <si>
    <t>Công nhân lắp ráp máy ở Hải Dương</t>
  </si>
  <si>
    <t>Công nhân may ở Vinh</t>
  </si>
  <si>
    <t>Thôn Trần Phú</t>
  </si>
  <si>
    <t>Buôn bán thủy sản</t>
  </si>
  <si>
    <t xml:space="preserve">Nguyễn Văn Phú </t>
  </si>
  <si>
    <t>Hỗ trợ xây nhà ở</t>
  </si>
  <si>
    <t>70.000.000</t>
  </si>
  <si>
    <t>0949762796</t>
  </si>
  <si>
    <t>0834596292</t>
  </si>
  <si>
    <t>0914398778</t>
  </si>
  <si>
    <t>0375022474</t>
  </si>
  <si>
    <t>0379950762</t>
  </si>
  <si>
    <t>0988172738</t>
  </si>
  <si>
    <t>0398692164</t>
  </si>
  <si>
    <t>0329959175</t>
  </si>
  <si>
    <t>0799066978</t>
  </si>
  <si>
    <t>0369848802</t>
  </si>
  <si>
    <t>0969126039</t>
  </si>
  <si>
    <t>0979721167</t>
  </si>
  <si>
    <t>0985392910</t>
  </si>
  <si>
    <t>0988965806</t>
  </si>
  <si>
    <t>0946551564</t>
  </si>
  <si>
    <t>0944225028</t>
  </si>
  <si>
    <t>Hồ Minh Sơn</t>
  </si>
  <si>
    <t xml:space="preserve">Nguyễn Thị Bắc </t>
  </si>
  <si>
    <t>Phạm văn Bảy</t>
  </si>
  <si>
    <t>Thủ từ Miếu Cả</t>
  </si>
  <si>
    <t xml:space="preserve">Trần Trung Tần </t>
  </si>
  <si>
    <t>11</t>
  </si>
  <si>
    <t>Bán hàng qua mạng</t>
  </si>
  <si>
    <t>Nguyễn Thị Phương</t>
  </si>
  <si>
    <t>Giáo viên trường TH Thạch Khê</t>
  </si>
  <si>
    <t>2.2 Tôm bạc</t>
  </si>
  <si>
    <t>55.000.000</t>
  </si>
  <si>
    <t>P.GS.TS Nguyễn 
Quang Liệu</t>
  </si>
  <si>
    <t xml:space="preserve">Hiệu trưởng PT 
Chuyên, Đại học 
XHNV - ĐH quốc 
gia HN </t>
  </si>
  <si>
    <t>0913536802</t>
  </si>
  <si>
    <t>Hỗ trợ hội khuyến học xã</t>
  </si>
  <si>
    <t>Cá nhân thầy</t>
  </si>
  <si>
    <t>`</t>
  </si>
  <si>
    <t>Hồ Thanh Tàu</t>
  </si>
  <si>
    <t>Hỗ trợ học bổng SIAI</t>
  </si>
  <si>
    <t>Tập đoàn SIAI ở Huế</t>
  </si>
  <si>
    <t>1.200.000</t>
  </si>
  <si>
    <t>Hồ Than Mỹ</t>
  </si>
  <si>
    <t>Đồng Thị Khánh Ly</t>
  </si>
  <si>
    <t>Phạm Thị Hoài Thương</t>
  </si>
  <si>
    <t>Nguyễn Đình Trường</t>
  </si>
  <si>
    <t>Phan Thị Ngọc Trâm</t>
  </si>
  <si>
    <t>Hồ Văn Hảo</t>
  </si>
  <si>
    <t>Nguyễn Thị Phương Lan</t>
  </si>
  <si>
    <t>Hồ Thị Hiệp</t>
  </si>
  <si>
    <t>Nguyễn Thị Long</t>
  </si>
  <si>
    <t>Nguyễn Thị Thơm</t>
  </si>
  <si>
    <t>Hồ Văn Thủy</t>
  </si>
  <si>
    <t>Dương Kim Cường</t>
  </si>
  <si>
    <t xml:space="preserve">Nguyễn Xuân Tiến </t>
  </si>
  <si>
    <t>1.200.001</t>
  </si>
  <si>
    <t>1.200.002</t>
  </si>
  <si>
    <t>1.200.003</t>
  </si>
  <si>
    <t>1.200.004</t>
  </si>
  <si>
    <t>1.200.005</t>
  </si>
  <si>
    <t>1.200.006</t>
  </si>
  <si>
    <t>1.200.007</t>
  </si>
  <si>
    <t>1.200.008</t>
  </si>
  <si>
    <t>1.200.009</t>
  </si>
  <si>
    <t>1.200.010</t>
  </si>
  <si>
    <t>1.200.011</t>
  </si>
  <si>
    <t>1.200.012</t>
  </si>
  <si>
    <t>1.200.013</t>
  </si>
  <si>
    <t>1.200.014</t>
  </si>
  <si>
    <t>1.200.015</t>
  </si>
  <si>
    <t>1.200.016</t>
  </si>
  <si>
    <t>Phạm Đình Thắng</t>
  </si>
  <si>
    <t>Trương Thị Hồng Thắm</t>
  </si>
  <si>
    <t>Bán thịt lơợn tại chợ TP</t>
  </si>
  <si>
    <t>Day tiếng nhật</t>
  </si>
  <si>
    <t>Lê Văn Xuân</t>
  </si>
  <si>
    <t xml:space="preserve">Bán thuê quần áo ở chợ TP </t>
  </si>
  <si>
    <t>Làm điện lạnh</t>
  </si>
  <si>
    <t>Lê Thị Hà</t>
  </si>
  <si>
    <t>Bán rau củ ở chợ Thạch Văn</t>
  </si>
  <si>
    <t>Trần Đăng Thủy</t>
  </si>
  <si>
    <t>Xaây nhà ở</t>
  </si>
  <si>
    <t>Nguyêễn Văn An</t>
  </si>
  <si>
    <t>Phan thị Nguyệt</t>
  </si>
  <si>
    <t>Phan Thị Hạ</t>
  </si>
  <si>
    <t xml:space="preserve">Phan Văn Trường </t>
  </si>
  <si>
    <t>Dương Thị Ánh</t>
  </si>
  <si>
    <t xml:space="preserve">Bán rau củ ở chọ Thạch văn </t>
  </si>
  <si>
    <t>Trần Văn Dũng</t>
  </si>
  <si>
    <t>Thơợ bỏ móng</t>
  </si>
  <si>
    <t>Phan Hữu Vịnh</t>
  </si>
  <si>
    <t>Phan Hữu Hòa</t>
  </si>
  <si>
    <t>Phan Hữu Hán</t>
  </si>
  <si>
    <t>Trần Doãn Quý</t>
  </si>
  <si>
    <t>Thợ sơn nhà</t>
  </si>
  <si>
    <t>Trần Đình Vỵ</t>
  </si>
  <si>
    <t>Phan Thị Ngụ</t>
  </si>
  <si>
    <t>Bán rau của ở chợ Thạch văn</t>
  </si>
  <si>
    <t>Phan Văn Phong</t>
  </si>
  <si>
    <t xml:space="preserve">Bán điện thoại ở chợ thạch văn </t>
  </si>
  <si>
    <t xml:space="preserve">              Hồ Thị Kim Thơ</t>
  </si>
  <si>
    <t>Nguyễn Công Hường</t>
  </si>
  <si>
    <t>Xã/: Thạch Trị</t>
  </si>
  <si>
    <t>UBND: xã Thạch Trị</t>
  </si>
  <si>
    <t>CCTK:Thạch Hà</t>
  </si>
  <si>
    <t>Hồ Thị kim Thơ</t>
  </si>
  <si>
    <t>UBND : xã Thạch Trị</t>
  </si>
  <si>
    <t>UBND : Xã Thạch Trị</t>
  </si>
  <si>
    <t xml:space="preserve"> UBND xã/phường/TT: Thạch Trị</t>
  </si>
  <si>
    <t>Chi cục Thống kê Thạch Hà</t>
  </si>
  <si>
    <t>Đơn vị báo cáo: Xã Thạch Trị</t>
  </si>
  <si>
    <t>Đơn vị nhận b/c: Chi cục Thống kê Thạch Hà</t>
  </si>
  <si>
    <t>0948357975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</si>
</sst>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3" formatCode="_(* #,##0.00_);_(* \(#,##0.00\);_(* &quot;-&quot;??_);_(@_)"/>
    <numFmt numFmtId="164" formatCode="_(* #,##0.0_);_(* \(#,##0.0\);_(* &quot;-&quot;??_);_(@_)"/>
    <numFmt numFmtId="165" formatCode="_(* #,##0_);_(* \(#,##0\);_(* &quot;-&quot;??_);_(@_)"/>
    <numFmt numFmtId="166" formatCode="_(* #,##0.0000_);_(* \(#,##0.0000\);_(* &quot;-&quot;??_);_(@_)"/>
    <numFmt numFmtId="167" formatCode="_(* #,##0.00_);_(* \(#,##0.00\);_(* &quot;-&quot;_);_(@_)"/>
  </numFmts>
  <fonts count="73" x14ac:knownFonts="1">
    <font>
      <sz val="11"/>
      <color theme="1"/>
      <name val="Calibri"/>
      <family val="2"/>
      <scheme val="minor"/>
    </font>
    <font>
      <sz val="10"/>
      <color indexed="8"/>
      <name val="Times New Roman"/>
      <family val="1"/>
    </font>
    <font>
      <sz val="14"/>
      <color indexed="8"/>
      <name val="Times New Roman"/>
      <family val="1"/>
    </font>
    <font>
      <b/>
      <sz val="14"/>
      <color indexed="8"/>
      <name val="Times New Roman"/>
      <family val="1"/>
    </font>
    <font>
      <b/>
      <sz val="12"/>
      <color indexed="8"/>
      <name val="Times New Roman"/>
      <family val="1"/>
    </font>
    <font>
      <b/>
      <sz val="13"/>
      <color indexed="8"/>
      <name val="Times New Roman"/>
      <family val="1"/>
    </font>
    <font>
      <sz val="11"/>
      <color indexed="8"/>
      <name val="Times New Roman"/>
      <family val="1"/>
    </font>
    <font>
      <sz val="12"/>
      <color indexed="8"/>
      <name val="Times New Roman"/>
      <family val="1"/>
    </font>
    <font>
      <sz val="13"/>
      <color indexed="8"/>
      <name val="Times New Roman"/>
      <family val="1"/>
    </font>
    <font>
      <i/>
      <sz val="14"/>
      <color indexed="8"/>
      <name val="Times New Roman"/>
      <family val="1"/>
    </font>
    <font>
      <i/>
      <sz val="13"/>
      <color indexed="8"/>
      <name val="Times New Roman"/>
      <family val="1"/>
    </font>
    <font>
      <i/>
      <sz val="12"/>
      <color indexed="8"/>
      <name val="Times New Roman"/>
      <family val="1"/>
    </font>
    <font>
      <b/>
      <sz val="12"/>
      <color indexed="8"/>
      <name val="Times New Roman"/>
      <family val="1"/>
    </font>
    <font>
      <b/>
      <sz val="10"/>
      <color indexed="8"/>
      <name val="Times New Roman"/>
      <family val="1"/>
    </font>
    <font>
      <b/>
      <i/>
      <sz val="14"/>
      <color indexed="8"/>
      <name val="Times New Roman"/>
      <family val="1"/>
    </font>
    <font>
      <b/>
      <i/>
      <sz val="13"/>
      <color indexed="8"/>
      <name val="Times New Roman"/>
      <family val="1"/>
    </font>
    <font>
      <b/>
      <sz val="16"/>
      <color indexed="8"/>
      <name val="Times New Roman"/>
      <family val="1"/>
    </font>
    <font>
      <b/>
      <i/>
      <sz val="13"/>
      <color indexed="8"/>
      <name val="Times New Roman"/>
      <family val="1"/>
    </font>
    <font>
      <sz val="14"/>
      <color indexed="8"/>
      <name val="Times New Roman"/>
      <family val="1"/>
    </font>
    <font>
      <b/>
      <sz val="14"/>
      <color indexed="8"/>
      <name val="Times New Roman"/>
      <family val="1"/>
    </font>
    <font>
      <sz val="11"/>
      <color indexed="8"/>
      <name val="Calibri"/>
      <family val="2"/>
    </font>
    <font>
      <sz val="8"/>
      <name val="Calibri"/>
      <family val="2"/>
    </font>
    <font>
      <sz val="10"/>
      <color indexed="8"/>
      <name val="Calibri"/>
      <family val="2"/>
    </font>
    <font>
      <sz val="11"/>
      <color indexed="8"/>
      <name val="Times New Roman"/>
      <family val="1"/>
    </font>
    <font>
      <b/>
      <sz val="12"/>
      <color indexed="8"/>
      <name val="Times New Roman"/>
      <family val="1"/>
    </font>
    <font>
      <i/>
      <sz val="12"/>
      <color indexed="8"/>
      <name val="Times New Roman"/>
      <family val="1"/>
    </font>
    <font>
      <b/>
      <i/>
      <sz val="10"/>
      <color indexed="8"/>
      <name val="Times New Roman"/>
      <family val="1"/>
    </font>
    <font>
      <sz val="13"/>
      <name val="Times New Roman"/>
      <family val="1"/>
    </font>
    <font>
      <i/>
      <sz val="10"/>
      <color indexed="8"/>
      <name val="Times New Roman"/>
      <family val="1"/>
    </font>
    <font>
      <i/>
      <sz val="10"/>
      <name val="Times New Roman"/>
      <family val="1"/>
    </font>
    <font>
      <b/>
      <sz val="14"/>
      <name val="Times New Roman"/>
      <family val="1"/>
    </font>
    <font>
      <b/>
      <i/>
      <sz val="10"/>
      <name val="Times New Roman"/>
      <family val="1"/>
    </font>
    <font>
      <b/>
      <sz val="13"/>
      <name val="Times New Roman"/>
      <family val="1"/>
    </font>
    <font>
      <sz val="10"/>
      <name val="Times New Roman"/>
      <family val="1"/>
    </font>
    <font>
      <i/>
      <sz val="13"/>
      <name val="Times New Roman"/>
      <family val="1"/>
    </font>
    <font>
      <sz val="12"/>
      <name val="Times New Roman"/>
      <family val="1"/>
    </font>
    <font>
      <i/>
      <sz val="14"/>
      <name val="Times New Roman"/>
      <family val="1"/>
    </font>
    <font>
      <sz val="14"/>
      <name val="Times New Roman"/>
      <family val="1"/>
    </font>
    <font>
      <sz val="12"/>
      <color indexed="8"/>
      <name val="Calibri"/>
      <family val="2"/>
    </font>
    <font>
      <b/>
      <sz val="11"/>
      <color indexed="8"/>
      <name val="Calibri"/>
      <family val="2"/>
    </font>
    <font>
      <sz val="11"/>
      <name val="Calibri"/>
      <family val="2"/>
    </font>
    <font>
      <b/>
      <sz val="11"/>
      <name val="Calibri"/>
      <family val="2"/>
    </font>
    <font>
      <i/>
      <sz val="11"/>
      <color indexed="8"/>
      <name val="Calibri"/>
      <family val="2"/>
    </font>
    <font>
      <i/>
      <sz val="11"/>
      <color indexed="8"/>
      <name val="Times New Roman"/>
      <family val="1"/>
    </font>
    <font>
      <sz val="13"/>
      <name val=".VnTime"/>
      <family val="2"/>
    </font>
    <font>
      <b/>
      <sz val="10"/>
      <name val="Times New Roman"/>
      <family val="1"/>
    </font>
    <font>
      <vertAlign val="superscript"/>
      <sz val="12"/>
      <color indexed="8"/>
      <name val="Times New Roman"/>
      <family val="1"/>
    </font>
    <font>
      <b/>
      <sz val="12"/>
      <name val="Times New Roman"/>
      <family val="1"/>
    </font>
    <font>
      <i/>
      <sz val="12"/>
      <name val="Times New Roman"/>
      <family val="1"/>
    </font>
    <font>
      <sz val="12"/>
      <color theme="1"/>
      <name val="Times New Roman"/>
      <family val="1"/>
    </font>
    <font>
      <sz val="11"/>
      <color theme="1"/>
      <name val="Times New Roman"/>
      <family val="1"/>
    </font>
    <font>
      <b/>
      <sz val="11"/>
      <color theme="1"/>
      <name val="Calibri"/>
      <family val="2"/>
      <scheme val="minor"/>
    </font>
    <font>
      <b/>
      <sz val="12"/>
      <color theme="1"/>
      <name val="Times New Roman"/>
      <family val="1"/>
    </font>
    <font>
      <sz val="14"/>
      <color theme="1"/>
      <name val="Times New Roman"/>
      <family val="1"/>
    </font>
    <font>
      <i/>
      <sz val="12"/>
      <color theme="1"/>
      <name val="Times New Roman"/>
      <family val="1"/>
    </font>
    <font>
      <b/>
      <sz val="14"/>
      <color rgb="FFFF0000"/>
      <name val="Calibri"/>
      <family val="2"/>
      <scheme val="minor"/>
    </font>
    <font>
      <b/>
      <i/>
      <sz val="12"/>
      <color theme="1"/>
      <name val="Times New Roman"/>
      <family val="1"/>
    </font>
    <font>
      <b/>
      <i/>
      <sz val="12"/>
      <color indexed="8"/>
      <name val="Times New Roman"/>
      <family val="1"/>
    </font>
    <font>
      <sz val="12"/>
      <name val=".VnTime"/>
      <family val="2"/>
    </font>
    <font>
      <sz val="11"/>
      <color theme="1"/>
      <name val="Calibri"/>
      <family val="2"/>
      <scheme val="minor"/>
    </font>
    <font>
      <sz val="14"/>
      <color rgb="FFFF0000"/>
      <name val="Times New Roman"/>
      <family val="1"/>
    </font>
    <font>
      <b/>
      <sz val="11"/>
      <color indexed="8"/>
      <name val="Times New Roman"/>
      <family val="1"/>
    </font>
    <font>
      <sz val="11"/>
      <name val="Times New Roman"/>
      <family val="1"/>
    </font>
    <font>
      <sz val="11"/>
      <color rgb="FFFF0000"/>
      <name val="Times New Roman"/>
      <family val="1"/>
    </font>
    <font>
      <b/>
      <sz val="11"/>
      <name val="Times New Roman"/>
      <family val="1"/>
    </font>
    <font>
      <b/>
      <i/>
      <sz val="11"/>
      <color indexed="8"/>
      <name val="Times New Roman"/>
      <family val="1"/>
    </font>
    <font>
      <b/>
      <sz val="11"/>
      <name val="Calibri"/>
      <family val="2"/>
      <scheme val="minor"/>
    </font>
    <font>
      <sz val="14"/>
      <name val="Calibri"/>
      <family val="2"/>
    </font>
    <font>
      <b/>
      <i/>
      <sz val="11"/>
      <name val="Calibri"/>
      <family val="2"/>
    </font>
    <font>
      <sz val="11"/>
      <name val="Calibri"/>
      <family val="2"/>
      <scheme val="minor"/>
    </font>
    <font>
      <sz val="11"/>
      <color theme="1"/>
      <name val="Calibri"/>
      <family val="2"/>
    </font>
    <font>
      <sz val="13"/>
      <color rgb="FF000000"/>
      <name val="Times New Roman"/>
      <family val="1"/>
    </font>
    <font>
      <b/>
      <sz val="14"/>
      <color theme="1"/>
      <name val="Times New Roman"/>
      <family val="1"/>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bottom style="hair">
        <color indexed="64"/>
      </bottom>
      <diagonal/>
    </border>
    <border>
      <left style="thin">
        <color indexed="64"/>
      </left>
      <right/>
      <top style="thin">
        <color indexed="64"/>
      </top>
      <bottom style="dotted">
        <color indexed="64"/>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dotted">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s>
  <cellStyleXfs count="4">
    <xf numFmtId="0" fontId="0" fillId="0" borderId="0"/>
    <xf numFmtId="43" fontId="20" fillId="0" borderId="0" applyFont="0" applyFill="0" applyBorder="0" applyAlignment="0" applyProtection="0"/>
    <xf numFmtId="0" fontId="58" fillId="0" borderId="0"/>
    <xf numFmtId="41" fontId="59" fillId="0" borderId="0" applyFont="0" applyFill="0" applyBorder="0" applyAlignment="0" applyProtection="0"/>
  </cellStyleXfs>
  <cellXfs count="642">
    <xf numFmtId="0" fontId="0" fillId="0" borderId="0" xfId="0"/>
    <xf numFmtId="0" fontId="1" fillId="0" borderId="0" xfId="0" applyFont="1" applyAlignment="1">
      <alignment vertical="center" wrapText="1"/>
    </xf>
    <xf numFmtId="0" fontId="10" fillId="0" borderId="0" xfId="0" applyFont="1" applyAlignment="1">
      <alignment vertical="center" wrapText="1"/>
    </xf>
    <xf numFmtId="0" fontId="0" fillId="0" borderId="0" xfId="0" applyAlignment="1">
      <alignment horizontal="center"/>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2" fillId="0" borderId="0" xfId="0" applyFont="1" applyAlignment="1">
      <alignment vertical="center"/>
    </xf>
    <xf numFmtId="0" fontId="4" fillId="0" borderId="0" xfId="0" applyFont="1" applyAlignment="1" applyProtection="1">
      <alignment vertical="center" wrapText="1"/>
      <protection locked="0"/>
    </xf>
    <xf numFmtId="0" fontId="5"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0" fillId="0" borderId="0" xfId="0" applyAlignment="1" applyProtection="1">
      <alignment wrapText="1"/>
      <protection locked="0"/>
    </xf>
    <xf numFmtId="0" fontId="7" fillId="0" borderId="0" xfId="0" applyFont="1" applyAlignment="1" applyProtection="1">
      <alignment horizontal="center" vertical="center" wrapText="1"/>
      <protection locked="0"/>
    </xf>
    <xf numFmtId="0" fontId="4" fillId="0" borderId="0" xfId="0" applyFont="1" applyBorder="1" applyAlignment="1" applyProtection="1">
      <alignment vertical="center" wrapText="1"/>
      <protection locked="0"/>
    </xf>
    <xf numFmtId="0" fontId="7" fillId="0" borderId="0"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5" fillId="0" borderId="0" xfId="0" applyFont="1" applyBorder="1" applyAlignment="1" applyProtection="1">
      <alignment vertical="center" wrapText="1"/>
      <protection locked="0"/>
    </xf>
    <xf numFmtId="0" fontId="6" fillId="0" borderId="0" xfId="0" applyFont="1" applyBorder="1" applyAlignment="1" applyProtection="1">
      <alignment vertical="center" wrapText="1"/>
      <protection locked="0"/>
    </xf>
    <xf numFmtId="0" fontId="7" fillId="0" borderId="1" xfId="0"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22" fillId="0" borderId="0" xfId="0" applyFont="1" applyAlignment="1" applyProtection="1">
      <alignment wrapText="1"/>
      <protection locked="0"/>
    </xf>
    <xf numFmtId="0" fontId="7" fillId="0" borderId="7" xfId="0" applyFont="1" applyBorder="1" applyAlignment="1" applyProtection="1">
      <alignment horizontal="center" vertical="center" wrapText="1"/>
      <protection locked="0"/>
    </xf>
    <xf numFmtId="0" fontId="7" fillId="0" borderId="7" xfId="0" applyFont="1" applyBorder="1" applyAlignment="1" applyProtection="1">
      <alignment vertical="center" wrapText="1"/>
      <protection locked="0"/>
    </xf>
    <xf numFmtId="0" fontId="7" fillId="0" borderId="8" xfId="0" applyFont="1" applyBorder="1" applyAlignment="1" applyProtection="1">
      <alignment vertical="center" wrapText="1"/>
      <protection locked="0"/>
    </xf>
    <xf numFmtId="0" fontId="7" fillId="0" borderId="8"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0" fillId="0" borderId="0" xfId="0" applyFont="1" applyAlignment="1" applyProtection="1">
      <alignment horizontal="center" wrapText="1"/>
      <protection locked="0"/>
    </xf>
    <xf numFmtId="0" fontId="0" fillId="0" borderId="0" xfId="0" applyAlignment="1" applyProtection="1">
      <alignment horizontal="center" wrapText="1"/>
      <protection locked="0"/>
    </xf>
    <xf numFmtId="0" fontId="11" fillId="0" borderId="0" xfId="0" applyFont="1" applyAlignment="1" applyProtection="1">
      <alignment horizontal="center" vertical="center"/>
      <protection locked="0"/>
    </xf>
    <xf numFmtId="0" fontId="23" fillId="0" borderId="0" xfId="0" applyFont="1" applyAlignment="1" applyProtection="1">
      <alignment wrapText="1"/>
      <protection locked="0"/>
    </xf>
    <xf numFmtId="0" fontId="25" fillId="0" borderId="0" xfId="0" applyFont="1" applyAlignment="1" applyProtection="1">
      <alignment horizontal="center" wrapText="1"/>
      <protection locked="0"/>
    </xf>
    <xf numFmtId="0" fontId="10" fillId="0" borderId="0" xfId="0" applyFont="1" applyAlignment="1" applyProtection="1">
      <alignment horizontal="justify" vertical="center"/>
      <protection locked="0"/>
    </xf>
    <xf numFmtId="0" fontId="0" fillId="0" borderId="0" xfId="0" applyFont="1" applyAlignment="1" applyProtection="1">
      <alignment horizontal="center"/>
      <protection locked="0"/>
    </xf>
    <xf numFmtId="0" fontId="0" fillId="0" borderId="0" xfId="0" applyAlignment="1" applyProtection="1">
      <alignment horizontal="center"/>
      <protection locked="0"/>
    </xf>
    <xf numFmtId="0" fontId="5" fillId="0" borderId="0" xfId="0" applyFont="1" applyAlignment="1" applyProtection="1">
      <alignment vertical="center" wrapText="1"/>
      <protection locked="0"/>
    </xf>
    <xf numFmtId="0" fontId="26" fillId="0" borderId="0" xfId="0" applyFont="1" applyAlignment="1" applyProtection="1">
      <alignment vertical="center" wrapText="1"/>
      <protection locked="0"/>
    </xf>
    <xf numFmtId="0" fontId="0" fillId="0" borderId="0" xfId="0" applyProtection="1">
      <protection locked="0"/>
    </xf>
    <xf numFmtId="0" fontId="1" fillId="0" borderId="0" xfId="0" applyFont="1" applyAlignment="1" applyProtection="1">
      <alignment vertical="center" wrapText="1"/>
      <protection locked="0"/>
    </xf>
    <xf numFmtId="0" fontId="8" fillId="0" borderId="10" xfId="0" applyFont="1" applyBorder="1" applyAlignment="1" applyProtection="1">
      <alignment vertical="center" wrapText="1"/>
      <protection locked="0"/>
    </xf>
    <xf numFmtId="0" fontId="2" fillId="0" borderId="0" xfId="0" applyFont="1" applyBorder="1" applyAlignment="1" applyProtection="1">
      <alignment vertical="center" wrapText="1"/>
      <protection locked="0"/>
    </xf>
    <xf numFmtId="0" fontId="8" fillId="0" borderId="1" xfId="0" applyFont="1" applyBorder="1" applyAlignment="1" applyProtection="1">
      <alignment horizontal="center" vertical="center" wrapText="1"/>
      <protection locked="0"/>
    </xf>
    <xf numFmtId="0" fontId="0" fillId="0" borderId="0" xfId="0" applyBorder="1" applyProtection="1">
      <protection locked="0"/>
    </xf>
    <xf numFmtId="0" fontId="5" fillId="0" borderId="3" xfId="0" applyFont="1" applyBorder="1" applyAlignment="1" applyProtection="1">
      <alignment horizontal="center" vertical="center" wrapText="1"/>
      <protection locked="0"/>
    </xf>
    <xf numFmtId="0" fontId="8" fillId="0" borderId="7" xfId="0" applyFont="1" applyBorder="1" applyAlignment="1" applyProtection="1">
      <alignment vertical="center" wrapText="1"/>
      <protection locked="0"/>
    </xf>
    <xf numFmtId="0" fontId="8" fillId="0" borderId="8" xfId="0" applyFont="1" applyBorder="1" applyAlignment="1" applyProtection="1">
      <alignment vertical="center" wrapText="1"/>
      <protection locked="0"/>
    </xf>
    <xf numFmtId="0" fontId="4" fillId="0" borderId="9"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11" fillId="0" borderId="0" xfId="0" applyFont="1" applyAlignment="1" applyProtection="1">
      <alignment vertical="center"/>
      <protection locked="0"/>
    </xf>
    <xf numFmtId="0" fontId="24" fillId="0" borderId="0" xfId="0" applyFont="1" applyAlignment="1" applyProtection="1">
      <alignment wrapText="1"/>
      <protection locked="0"/>
    </xf>
    <xf numFmtId="0" fontId="25" fillId="0" borderId="0" xfId="0" applyFont="1" applyAlignment="1" applyProtection="1">
      <alignment wrapText="1"/>
      <protection locked="0"/>
    </xf>
    <xf numFmtId="0" fontId="9" fillId="0" borderId="0" xfId="0" applyFont="1" applyAlignment="1" applyProtection="1">
      <alignment vertical="center" wrapText="1"/>
      <protection locked="0"/>
    </xf>
    <xf numFmtId="0" fontId="11" fillId="0" borderId="0" xfId="0" applyFont="1" applyAlignment="1" applyProtection="1">
      <alignment vertical="center" wrapText="1"/>
      <protection locked="0"/>
    </xf>
    <xf numFmtId="0" fontId="9" fillId="0" borderId="0" xfId="0" applyFont="1" applyAlignment="1" applyProtection="1">
      <alignment horizontal="center" vertical="center" wrapText="1"/>
      <protection locked="0"/>
    </xf>
    <xf numFmtId="0" fontId="2" fillId="0" borderId="0" xfId="0" applyFont="1" applyAlignment="1" applyProtection="1">
      <alignment vertical="center" wrapText="1"/>
      <protection locked="0"/>
    </xf>
    <xf numFmtId="0" fontId="11" fillId="0" borderId="0" xfId="0" applyFont="1" applyAlignment="1" applyProtection="1">
      <alignment horizontal="justify" vertical="center"/>
      <protection locked="0"/>
    </xf>
    <xf numFmtId="0" fontId="10" fillId="0" borderId="0" xfId="0" applyFont="1" applyAlignment="1" applyProtection="1">
      <alignment vertical="center"/>
      <protection locked="0"/>
    </xf>
    <xf numFmtId="0" fontId="7" fillId="0" borderId="0" xfId="0" applyFont="1" applyAlignment="1" applyProtection="1">
      <alignment vertical="center" wrapText="1"/>
      <protection locked="0"/>
    </xf>
    <xf numFmtId="0" fontId="7" fillId="0" borderId="0" xfId="0" applyFont="1" applyAlignment="1" applyProtection="1">
      <alignment vertical="center"/>
      <protection locked="0"/>
    </xf>
    <xf numFmtId="0" fontId="7" fillId="0" borderId="0" xfId="0" applyFont="1" applyAlignment="1" applyProtection="1">
      <alignment horizontal="left" vertical="center"/>
      <protection locked="0"/>
    </xf>
    <xf numFmtId="0" fontId="0" fillId="0" borderId="0" xfId="0" applyAlignment="1" applyProtection="1">
      <alignment horizontal="left"/>
      <protection locked="0"/>
    </xf>
    <xf numFmtId="0" fontId="38" fillId="0" borderId="0" xfId="0" applyFont="1" applyAlignment="1" applyProtection="1">
      <protection locked="0"/>
    </xf>
    <xf numFmtId="0" fontId="38" fillId="0" borderId="0" xfId="0" applyFont="1" applyProtection="1">
      <protection locked="0"/>
    </xf>
    <xf numFmtId="0" fontId="8" fillId="0" borderId="10" xfId="0" applyFont="1" applyBorder="1" applyAlignment="1" applyProtection="1">
      <alignment horizontal="center" vertical="center" wrapText="1"/>
      <protection locked="0"/>
    </xf>
    <xf numFmtId="0" fontId="39" fillId="0" borderId="0" xfId="0" applyFont="1" applyProtection="1">
      <protection locked="0"/>
    </xf>
    <xf numFmtId="0" fontId="10" fillId="0" borderId="0" xfId="0" applyFont="1" applyAlignment="1" applyProtection="1">
      <alignment vertical="center" wrapText="1"/>
      <protection locked="0"/>
    </xf>
    <xf numFmtId="0" fontId="8" fillId="0" borderId="0" xfId="0" applyFont="1" applyAlignment="1" applyProtection="1">
      <alignment vertical="center" wrapText="1"/>
      <protection locked="0"/>
    </xf>
    <xf numFmtId="0" fontId="5" fillId="0" borderId="10" xfId="0" applyFont="1" applyBorder="1" applyAlignment="1" applyProtection="1">
      <alignment vertical="center" wrapText="1"/>
      <protection locked="0"/>
    </xf>
    <xf numFmtId="0" fontId="5" fillId="0" borderId="10" xfId="0" applyFont="1" applyBorder="1" applyAlignment="1" applyProtection="1">
      <alignment horizontal="center" vertical="center" wrapText="1"/>
      <protection locked="0"/>
    </xf>
    <xf numFmtId="0" fontId="7" fillId="0" borderId="0"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0" fillId="0" borderId="0" xfId="0" applyFont="1" applyProtection="1">
      <protection locked="0"/>
    </xf>
    <xf numFmtId="0" fontId="8" fillId="0" borderId="0" xfId="0" applyFont="1" applyAlignment="1" applyProtection="1">
      <alignment horizontal="center" vertical="center" wrapText="1"/>
      <protection locked="0"/>
    </xf>
    <xf numFmtId="0" fontId="8" fillId="0" borderId="0" xfId="0" applyFont="1" applyAlignment="1" applyProtection="1">
      <alignment vertical="center"/>
      <protection locked="0"/>
    </xf>
    <xf numFmtId="0" fontId="10" fillId="0" borderId="0" xfId="0" applyFont="1" applyAlignment="1" applyProtection="1">
      <alignment horizontal="center" vertical="center"/>
      <protection locked="0"/>
    </xf>
    <xf numFmtId="0" fontId="4" fillId="0" borderId="7" xfId="0" applyFont="1" applyBorder="1" applyAlignment="1" applyProtection="1">
      <alignment vertical="center" wrapText="1"/>
      <protection locked="0"/>
    </xf>
    <xf numFmtId="0" fontId="4" fillId="0" borderId="8" xfId="0" applyFont="1" applyBorder="1" applyAlignment="1" applyProtection="1">
      <alignment vertical="center" wrapText="1"/>
      <protection locked="0"/>
    </xf>
    <xf numFmtId="0" fontId="7" fillId="0" borderId="9" xfId="0" applyFont="1" applyBorder="1" applyAlignment="1" applyProtection="1">
      <alignment vertical="center" wrapText="1"/>
      <protection locked="0"/>
    </xf>
    <xf numFmtId="0" fontId="7" fillId="0" borderId="8"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10" fillId="0" borderId="0" xfId="0" applyFont="1" applyAlignment="1" applyProtection="1">
      <alignment horizontal="center" vertical="center" wrapText="1"/>
      <protection locked="0"/>
    </xf>
    <xf numFmtId="0" fontId="3" fillId="0" borderId="0" xfId="0" applyFont="1" applyAlignment="1" applyProtection="1">
      <alignment vertical="center" wrapText="1"/>
      <protection locked="0"/>
    </xf>
    <xf numFmtId="0" fontId="4" fillId="0" borderId="8"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xf>
    <xf numFmtId="0" fontId="5" fillId="0" borderId="7" xfId="0" applyFont="1" applyBorder="1" applyAlignment="1" applyProtection="1">
      <alignment vertical="center" wrapText="1"/>
      <protection locked="0"/>
    </xf>
    <xf numFmtId="0" fontId="5" fillId="0" borderId="7" xfId="0" applyFont="1" applyBorder="1" applyAlignment="1" applyProtection="1">
      <alignment horizontal="center" vertical="center" wrapText="1"/>
      <protection locked="0"/>
    </xf>
    <xf numFmtId="0" fontId="7" fillId="0" borderId="8" xfId="0" applyFont="1" applyBorder="1" applyAlignment="1" applyProtection="1">
      <alignment horizontal="right" vertical="center" wrapText="1"/>
      <protection locked="0"/>
    </xf>
    <xf numFmtId="0" fontId="5" fillId="0" borderId="8" xfId="0" applyFont="1" applyBorder="1" applyAlignment="1" applyProtection="1">
      <alignment vertical="center" wrapText="1"/>
      <protection locked="0"/>
    </xf>
    <xf numFmtId="0" fontId="6" fillId="0" borderId="8" xfId="0" applyFont="1" applyBorder="1" applyAlignment="1" applyProtection="1">
      <alignment horizontal="center" vertical="center" wrapText="1"/>
      <protection locked="0"/>
    </xf>
    <xf numFmtId="0" fontId="4" fillId="0" borderId="9" xfId="0" applyFont="1" applyBorder="1" applyAlignment="1" applyProtection="1">
      <alignment vertical="center" wrapText="1"/>
      <protection locked="0"/>
    </xf>
    <xf numFmtId="0" fontId="8" fillId="0" borderId="7"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4" fillId="0" borderId="3" xfId="0" applyFont="1" applyBorder="1" applyAlignment="1" applyProtection="1">
      <alignment vertical="center" wrapText="1"/>
      <protection locked="0"/>
    </xf>
    <xf numFmtId="0" fontId="3" fillId="0" borderId="0" xfId="0" applyFont="1" applyAlignment="1" applyProtection="1">
      <alignment horizontal="left" vertical="center" wrapText="1"/>
      <protection locked="0"/>
    </xf>
    <xf numFmtId="49" fontId="0" fillId="0" borderId="0" xfId="0" applyNumberFormat="1" applyProtection="1">
      <protection locked="0"/>
    </xf>
    <xf numFmtId="0" fontId="3" fillId="0" borderId="0" xfId="0" applyFont="1" applyAlignment="1" applyProtection="1">
      <alignment horizontal="center" vertical="center" wrapText="1"/>
      <protection locked="0"/>
    </xf>
    <xf numFmtId="0" fontId="16" fillId="0" borderId="0" xfId="0" applyFont="1" applyAlignment="1" applyProtection="1">
      <alignment vertical="center" wrapText="1"/>
      <protection locked="0"/>
    </xf>
    <xf numFmtId="49" fontId="16" fillId="0" borderId="0" xfId="0" applyNumberFormat="1" applyFont="1" applyAlignment="1" applyProtection="1">
      <alignment vertical="center" wrapText="1"/>
      <protection locked="0"/>
    </xf>
    <xf numFmtId="0" fontId="3" fillId="0" borderId="0" xfId="0" applyFont="1" applyBorder="1" applyAlignment="1" applyProtection="1">
      <alignment vertical="center" wrapText="1"/>
      <protection locked="0"/>
    </xf>
    <xf numFmtId="0" fontId="8" fillId="0" borderId="11" xfId="0" applyFont="1" applyBorder="1" applyAlignment="1" applyProtection="1">
      <alignment horizontal="center" vertical="center" wrapText="1"/>
      <protection locked="0"/>
    </xf>
    <xf numFmtId="49" fontId="8" fillId="0" borderId="1"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7" xfId="0" applyNumberFormat="1" applyFont="1" applyBorder="1" applyAlignment="1" applyProtection="1">
      <alignment horizontal="center" vertical="center" wrapText="1"/>
      <protection locked="0"/>
    </xf>
    <xf numFmtId="49" fontId="8" fillId="0" borderId="8" xfId="0" applyNumberFormat="1" applyFont="1" applyBorder="1" applyAlignment="1" applyProtection="1">
      <alignment horizontal="center" vertical="center" wrapText="1"/>
      <protection locked="0"/>
    </xf>
    <xf numFmtId="0" fontId="8" fillId="0" borderId="8" xfId="0" applyFont="1" applyBorder="1" applyAlignment="1" applyProtection="1">
      <alignment horizontal="justify" vertical="center" wrapText="1"/>
      <protection locked="0"/>
    </xf>
    <xf numFmtId="0" fontId="8" fillId="0" borderId="9" xfId="0" applyFont="1" applyBorder="1" applyAlignment="1" applyProtection="1">
      <alignment horizontal="justify" vertical="center" wrapText="1"/>
      <protection locked="0"/>
    </xf>
    <xf numFmtId="0" fontId="8" fillId="0" borderId="0" xfId="0" applyFont="1" applyBorder="1" applyAlignment="1" applyProtection="1">
      <alignment vertical="center" wrapText="1"/>
      <protection locked="0"/>
    </xf>
    <xf numFmtId="0" fontId="15" fillId="0" borderId="0" xfId="0" applyFont="1" applyAlignment="1" applyProtection="1">
      <alignment horizontal="center" vertical="center"/>
      <protection locked="0"/>
    </xf>
    <xf numFmtId="49" fontId="0" fillId="0" borderId="0" xfId="0" applyNumberFormat="1" applyAlignment="1" applyProtection="1">
      <protection locked="0"/>
    </xf>
    <xf numFmtId="49" fontId="8" fillId="0" borderId="0" xfId="0" applyNumberFormat="1" applyFont="1" applyBorder="1" applyAlignment="1" applyProtection="1">
      <alignment vertical="center" wrapText="1"/>
      <protection locked="0"/>
    </xf>
    <xf numFmtId="49" fontId="8" fillId="0" borderId="3" xfId="0" applyNumberFormat="1" applyFont="1" applyBorder="1" applyAlignment="1" applyProtection="1">
      <alignment horizontal="center" vertical="center" wrapText="1"/>
      <protection locked="0"/>
    </xf>
    <xf numFmtId="0" fontId="2" fillId="0" borderId="12"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49" fontId="10" fillId="0" borderId="12" xfId="0" applyNumberFormat="1" applyFont="1" applyBorder="1" applyAlignment="1" applyProtection="1">
      <alignment vertical="center" wrapText="1"/>
      <protection locked="0"/>
    </xf>
    <xf numFmtId="0" fontId="10" fillId="0" borderId="12" xfId="0" applyFont="1" applyBorder="1" applyAlignment="1" applyProtection="1">
      <alignment vertical="center" wrapText="1"/>
      <protection locked="0"/>
    </xf>
    <xf numFmtId="0" fontId="5" fillId="0" borderId="0" xfId="0" applyFont="1" applyAlignment="1" applyProtection="1">
      <alignment horizontal="justify" vertical="center"/>
      <protection locked="0"/>
    </xf>
    <xf numFmtId="0" fontId="3" fillId="0" borderId="0" xfId="0" applyFont="1" applyBorder="1" applyAlignment="1" applyProtection="1">
      <alignment horizontal="left" vertical="center" wrapText="1"/>
      <protection locked="0"/>
    </xf>
    <xf numFmtId="0" fontId="27" fillId="0" borderId="8" xfId="0" applyFont="1" applyBorder="1" applyAlignment="1" applyProtection="1">
      <alignment horizontal="center" vertical="center"/>
      <protection locked="0"/>
    </xf>
    <xf numFmtId="0" fontId="29" fillId="0" borderId="0" xfId="0" applyFont="1" applyAlignment="1" applyProtection="1">
      <alignment horizontal="left" vertical="center"/>
      <protection locked="0"/>
    </xf>
    <xf numFmtId="0" fontId="30" fillId="0" borderId="0" xfId="0" applyFont="1" applyAlignment="1" applyProtection="1">
      <alignment horizontal="left" vertical="center"/>
      <protection locked="0"/>
    </xf>
    <xf numFmtId="0" fontId="37" fillId="0" borderId="0" xfId="0" applyFont="1" applyAlignment="1" applyProtection="1">
      <alignment horizontal="justify" vertical="center"/>
      <protection locked="0"/>
    </xf>
    <xf numFmtId="0" fontId="30" fillId="0" borderId="0" xfId="0" applyFont="1" applyAlignment="1" applyProtection="1">
      <alignment vertical="center"/>
      <protection locked="0"/>
    </xf>
    <xf numFmtId="0" fontId="40" fillId="0" borderId="0" xfId="0" applyFont="1" applyProtection="1">
      <protection locked="0"/>
    </xf>
    <xf numFmtId="0" fontId="32" fillId="0" borderId="0" xfId="0" applyFont="1" applyAlignment="1" applyProtection="1">
      <alignment horizontal="center" vertical="center"/>
      <protection locked="0"/>
    </xf>
    <xf numFmtId="0" fontId="32" fillId="0" borderId="0" xfId="0" applyFont="1" applyAlignment="1" applyProtection="1">
      <alignment vertical="center"/>
      <protection locked="0"/>
    </xf>
    <xf numFmtId="0" fontId="27" fillId="0" borderId="0" xfId="0" applyFont="1" applyAlignment="1" applyProtection="1">
      <alignment horizontal="center" vertical="center"/>
      <protection locked="0"/>
    </xf>
    <xf numFmtId="0" fontId="34" fillId="0" borderId="0" xfId="0" applyFont="1" applyAlignment="1" applyProtection="1">
      <alignment horizontal="center" vertical="center"/>
      <protection locked="0"/>
    </xf>
    <xf numFmtId="0" fontId="32" fillId="0" borderId="11" xfId="0" applyFont="1" applyBorder="1" applyAlignment="1" applyProtection="1">
      <alignment horizontal="center" vertical="center"/>
      <protection locked="0"/>
    </xf>
    <xf numFmtId="0" fontId="27" fillId="0" borderId="3" xfId="0" applyFont="1" applyBorder="1" applyAlignment="1" applyProtection="1">
      <alignment horizontal="center" vertical="center" wrapText="1"/>
      <protection locked="0"/>
    </xf>
    <xf numFmtId="0" fontId="32" fillId="0" borderId="1" xfId="0" applyFont="1" applyBorder="1" applyAlignment="1" applyProtection="1">
      <alignment horizontal="center" vertical="center" wrapText="1"/>
      <protection locked="0"/>
    </xf>
    <xf numFmtId="0" fontId="32" fillId="0" borderId="6" xfId="0" applyFont="1" applyBorder="1" applyAlignment="1" applyProtection="1">
      <alignment horizontal="center" vertical="center"/>
      <protection locked="0"/>
    </xf>
    <xf numFmtId="0" fontId="32" fillId="0" borderId="3" xfId="0" applyFont="1" applyBorder="1" applyAlignment="1" applyProtection="1">
      <alignment horizontal="center" vertical="center" wrapText="1"/>
      <protection locked="0"/>
    </xf>
    <xf numFmtId="0" fontId="32" fillId="0" borderId="3" xfId="0" applyFont="1" applyBorder="1" applyAlignment="1" applyProtection="1">
      <alignment horizontal="center" vertical="center"/>
      <protection locked="0"/>
    </xf>
    <xf numFmtId="0" fontId="32" fillId="0" borderId="7" xfId="0" applyFont="1" applyBorder="1" applyAlignment="1" applyProtection="1">
      <alignment vertical="center"/>
      <protection locked="0"/>
    </xf>
    <xf numFmtId="0" fontId="27" fillId="0" borderId="7" xfId="0" applyFont="1" applyBorder="1" applyAlignment="1" applyProtection="1">
      <alignment horizontal="center" vertical="center" wrapText="1"/>
      <protection locked="0"/>
    </xf>
    <xf numFmtId="0" fontId="32" fillId="0" borderId="8" xfId="0" applyFont="1" applyBorder="1" applyAlignment="1" applyProtection="1">
      <alignment vertical="center"/>
      <protection locked="0"/>
    </xf>
    <xf numFmtId="0" fontId="27" fillId="0" borderId="8" xfId="0" applyFont="1" applyBorder="1" applyAlignment="1" applyProtection="1">
      <alignment horizontal="center" vertical="center" wrapText="1"/>
      <protection locked="0"/>
    </xf>
    <xf numFmtId="0" fontId="32" fillId="0" borderId="8" xfId="0" applyFont="1" applyBorder="1" applyAlignment="1" applyProtection="1">
      <alignment horizontal="center" vertical="center"/>
      <protection locked="0"/>
    </xf>
    <xf numFmtId="0" fontId="27" fillId="0" borderId="8" xfId="0" applyFont="1" applyBorder="1" applyAlignment="1" applyProtection="1">
      <alignment horizontal="left" vertical="center" wrapText="1"/>
      <protection locked="0"/>
    </xf>
    <xf numFmtId="0" fontId="27" fillId="0" borderId="8" xfId="0" applyFont="1" applyBorder="1" applyAlignment="1" applyProtection="1">
      <alignment vertical="center"/>
      <protection locked="0"/>
    </xf>
    <xf numFmtId="0" fontId="27" fillId="0" borderId="8" xfId="0" applyFont="1" applyBorder="1" applyAlignment="1" applyProtection="1">
      <alignment vertical="center" wrapText="1"/>
      <protection locked="0"/>
    </xf>
    <xf numFmtId="0" fontId="41" fillId="0" borderId="0" xfId="0" applyFont="1" applyProtection="1">
      <protection locked="0"/>
    </xf>
    <xf numFmtId="0" fontId="32" fillId="2" borderId="8" xfId="0" applyFont="1" applyFill="1" applyBorder="1" applyAlignment="1" applyProtection="1">
      <alignment vertical="center"/>
      <protection locked="0"/>
    </xf>
    <xf numFmtId="0" fontId="27" fillId="2" borderId="8" xfId="0" applyFont="1" applyFill="1" applyBorder="1" applyAlignment="1" applyProtection="1">
      <alignment vertical="center" wrapText="1"/>
      <protection locked="0"/>
    </xf>
    <xf numFmtId="0" fontId="32" fillId="0" borderId="8" xfId="0" applyFont="1" applyBorder="1" applyAlignment="1" applyProtection="1">
      <alignment vertical="center" wrapText="1"/>
      <protection locked="0"/>
    </xf>
    <xf numFmtId="0" fontId="27" fillId="0" borderId="8" xfId="0" applyFont="1" applyBorder="1" applyAlignment="1" applyProtection="1">
      <alignment horizontal="justify" vertical="center"/>
      <protection locked="0"/>
    </xf>
    <xf numFmtId="0" fontId="34" fillId="0" borderId="8" xfId="0" applyFont="1" applyBorder="1" applyAlignment="1" applyProtection="1">
      <alignment horizontal="justify" vertical="center"/>
      <protection locked="0"/>
    </xf>
    <xf numFmtId="0" fontId="32" fillId="0" borderId="8" xfId="0" applyFont="1" applyBorder="1" applyAlignment="1" applyProtection="1">
      <alignment horizontal="justify" vertical="center"/>
      <protection locked="0"/>
    </xf>
    <xf numFmtId="0" fontId="35" fillId="0" borderId="8" xfId="0" applyFont="1" applyBorder="1" applyAlignment="1" applyProtection="1">
      <alignment horizontal="center" vertical="center" wrapText="1"/>
      <protection locked="0"/>
    </xf>
    <xf numFmtId="0" fontId="40" fillId="0" borderId="0" xfId="0" applyFont="1" applyAlignment="1" applyProtection="1">
      <alignment vertical="center"/>
      <protection locked="0"/>
    </xf>
    <xf numFmtId="0" fontId="32" fillId="0" borderId="9" xfId="0" applyFont="1" applyBorder="1" applyAlignment="1" applyProtection="1">
      <alignment vertical="center" wrapText="1"/>
      <protection locked="0"/>
    </xf>
    <xf numFmtId="0" fontId="35" fillId="0" borderId="9" xfId="0" applyFont="1" applyBorder="1" applyAlignment="1" applyProtection="1">
      <alignment horizontal="center" vertical="center" wrapText="1"/>
      <protection locked="0"/>
    </xf>
    <xf numFmtId="0" fontId="27" fillId="0" borderId="0" xfId="0" applyFont="1" applyAlignment="1" applyProtection="1">
      <alignment vertical="center"/>
      <protection locked="0"/>
    </xf>
    <xf numFmtId="0" fontId="40" fillId="0" borderId="0" xfId="0" applyFont="1" applyAlignment="1" applyProtection="1">
      <alignment horizontal="center"/>
      <protection locked="0"/>
    </xf>
    <xf numFmtId="0" fontId="0" fillId="0" borderId="0" xfId="0" applyProtection="1">
      <protection locked="0"/>
    </xf>
    <xf numFmtId="0" fontId="0" fillId="0" borderId="0" xfId="0" applyAlignment="1" applyProtection="1">
      <protection locked="0"/>
    </xf>
    <xf numFmtId="0" fontId="0" fillId="0" borderId="0" xfId="0" applyProtection="1">
      <protection locked="0"/>
    </xf>
    <xf numFmtId="164" fontId="27" fillId="0" borderId="2" xfId="1" applyNumberFormat="1" applyFont="1" applyBorder="1" applyProtection="1">
      <protection locked="0"/>
    </xf>
    <xf numFmtId="164" fontId="27" fillId="0" borderId="2" xfId="1" applyNumberFormat="1" applyFont="1" applyBorder="1" applyAlignment="1" applyProtection="1">
      <alignment horizontal="right"/>
      <protection locked="0"/>
    </xf>
    <xf numFmtId="164" fontId="32" fillId="0" borderId="2" xfId="1" applyNumberFormat="1" applyFont="1" applyBorder="1" applyProtection="1">
      <protection locked="0"/>
    </xf>
    <xf numFmtId="164" fontId="8" fillId="0" borderId="2" xfId="1" applyNumberFormat="1" applyFont="1" applyBorder="1" applyAlignment="1" applyProtection="1">
      <alignment horizontal="right"/>
      <protection locked="0"/>
    </xf>
    <xf numFmtId="164" fontId="27" fillId="0" borderId="2" xfId="1" applyNumberFormat="1" applyFont="1" applyBorder="1" applyAlignment="1" applyProtection="1">
      <alignment horizontal="center"/>
      <protection locked="0"/>
    </xf>
    <xf numFmtId="164" fontId="44" fillId="0" borderId="2" xfId="1" applyNumberFormat="1" applyFont="1" applyBorder="1" applyAlignment="1" applyProtection="1">
      <alignment horizontal="center"/>
      <protection locked="0"/>
    </xf>
    <xf numFmtId="164" fontId="27" fillId="0" borderId="2" xfId="0" applyNumberFormat="1" applyFont="1" applyBorder="1" applyAlignment="1" applyProtection="1">
      <alignment horizontal="center"/>
      <protection locked="0"/>
    </xf>
    <xf numFmtId="43" fontId="27" fillId="0" borderId="2" xfId="0" applyNumberFormat="1" applyFont="1" applyBorder="1" applyAlignment="1" applyProtection="1">
      <alignment horizontal="center"/>
      <protection locked="0"/>
    </xf>
    <xf numFmtId="165" fontId="27" fillId="0" borderId="2" xfId="0" applyNumberFormat="1" applyFont="1" applyBorder="1" applyAlignment="1" applyProtection="1">
      <alignment horizontal="center"/>
      <protection locked="0"/>
    </xf>
    <xf numFmtId="2" fontId="4" fillId="0" borderId="7" xfId="0" applyNumberFormat="1" applyFont="1" applyBorder="1" applyAlignment="1" applyProtection="1">
      <alignment horizontal="right" vertical="center" wrapText="1"/>
    </xf>
    <xf numFmtId="2" fontId="7" fillId="0" borderId="8" xfId="0" applyNumberFormat="1" applyFont="1" applyBorder="1" applyAlignment="1" applyProtection="1">
      <alignment horizontal="right" vertical="center" wrapText="1"/>
    </xf>
    <xf numFmtId="2" fontId="7" fillId="0" borderId="8" xfId="0" applyNumberFormat="1" applyFont="1" applyBorder="1" applyAlignment="1" applyProtection="1">
      <alignment horizontal="right" vertical="center" wrapText="1"/>
      <protection locked="0"/>
    </xf>
    <xf numFmtId="2" fontId="4" fillId="0" borderId="8" xfId="0" applyNumberFormat="1" applyFont="1" applyBorder="1" applyAlignment="1" applyProtection="1">
      <alignment horizontal="right" vertical="center" wrapText="1"/>
    </xf>
    <xf numFmtId="2" fontId="4" fillId="0" borderId="3" xfId="0" applyNumberFormat="1" applyFont="1" applyBorder="1" applyAlignment="1" applyProtection="1">
      <alignment horizontal="right" vertical="center" wrapText="1"/>
    </xf>
    <xf numFmtId="43" fontId="7" fillId="0" borderId="8" xfId="0" applyNumberFormat="1" applyFont="1" applyBorder="1" applyAlignment="1" applyProtection="1">
      <alignment horizontal="right" vertical="center" wrapText="1"/>
    </xf>
    <xf numFmtId="0" fontId="0" fillId="0" borderId="0" xfId="0"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2" fontId="13" fillId="0" borderId="7" xfId="0" applyNumberFormat="1" applyFont="1" applyBorder="1" applyAlignment="1" applyProtection="1">
      <alignment horizontal="right" vertical="center" wrapText="1"/>
    </xf>
    <xf numFmtId="43" fontId="33" fillId="0" borderId="2" xfId="1" applyNumberFormat="1" applyFont="1" applyBorder="1" applyAlignment="1" applyProtection="1">
      <alignment horizontal="right" vertical="center" wrapText="1"/>
      <protection locked="0"/>
    </xf>
    <xf numFmtId="43" fontId="1" fillId="0" borderId="8" xfId="0" applyNumberFormat="1" applyFont="1" applyBorder="1" applyAlignment="1" applyProtection="1">
      <alignment horizontal="right" vertical="center" wrapText="1"/>
    </xf>
    <xf numFmtId="2" fontId="1" fillId="0" borderId="8" xfId="0" applyNumberFormat="1" applyFont="1" applyBorder="1" applyAlignment="1" applyProtection="1">
      <alignment horizontal="right" vertical="center" wrapText="1"/>
    </xf>
    <xf numFmtId="43" fontId="33" fillId="0" borderId="2" xfId="0" applyNumberFormat="1" applyFont="1" applyBorder="1" applyAlignment="1" applyProtection="1">
      <alignment horizontal="center" vertical="center" wrapText="1"/>
      <protection locked="0"/>
    </xf>
    <xf numFmtId="43" fontId="33" fillId="0" borderId="2" xfId="0" applyNumberFormat="1" applyFont="1" applyBorder="1" applyAlignment="1" applyProtection="1">
      <alignment horizontal="right" vertical="center" wrapText="1"/>
      <protection locked="0"/>
    </xf>
    <xf numFmtId="43" fontId="1" fillId="0" borderId="8" xfId="0" applyNumberFormat="1" applyFont="1" applyBorder="1" applyAlignment="1" applyProtection="1">
      <alignment horizontal="center" vertical="center" wrapText="1"/>
    </xf>
    <xf numFmtId="2" fontId="13" fillId="0" borderId="8" xfId="0" applyNumberFormat="1" applyFont="1" applyBorder="1" applyAlignment="1" applyProtection="1">
      <alignment horizontal="right" vertical="center" wrapText="1"/>
    </xf>
    <xf numFmtId="43" fontId="1" fillId="0" borderId="8" xfId="1" applyNumberFormat="1" applyFont="1" applyBorder="1" applyAlignment="1" applyProtection="1">
      <alignment horizontal="right" vertical="center" wrapText="1"/>
      <protection locked="0"/>
    </xf>
    <xf numFmtId="43" fontId="1" fillId="0" borderId="8" xfId="0" applyNumberFormat="1" applyFont="1" applyBorder="1" applyAlignment="1" applyProtection="1">
      <alignment horizontal="right" vertical="center" wrapText="1"/>
      <protection locked="0"/>
    </xf>
    <xf numFmtId="2" fontId="13" fillId="0" borderId="3" xfId="0" applyNumberFormat="1" applyFont="1" applyBorder="1" applyAlignment="1" applyProtection="1">
      <alignment horizontal="right" vertical="center" wrapText="1"/>
    </xf>
    <xf numFmtId="166" fontId="35" fillId="0" borderId="2" xfId="1" applyNumberFormat="1" applyFont="1" applyBorder="1" applyAlignment="1" applyProtection="1">
      <alignment horizontal="right"/>
      <protection locked="0"/>
    </xf>
    <xf numFmtId="43" fontId="35" fillId="0" borderId="2" xfId="1" applyNumberFormat="1" applyFont="1" applyBorder="1" applyAlignment="1" applyProtection="1">
      <alignment horizontal="right"/>
      <protection locked="0"/>
    </xf>
    <xf numFmtId="165" fontId="35" fillId="0" borderId="2" xfId="1" applyNumberFormat="1" applyFont="1" applyBorder="1" applyAlignment="1" applyProtection="1">
      <alignment horizontal="right"/>
      <protection locked="0"/>
    </xf>
    <xf numFmtId="165" fontId="35" fillId="0" borderId="2" xfId="0" applyNumberFormat="1" applyFont="1" applyBorder="1" applyAlignment="1" applyProtection="1">
      <alignment horizontal="right"/>
      <protection locked="0"/>
    </xf>
    <xf numFmtId="164" fontId="8" fillId="0" borderId="14" xfId="1" applyNumberFormat="1" applyFont="1" applyBorder="1" applyAlignment="1" applyProtection="1">
      <alignment horizontal="right" vertical="center" wrapText="1"/>
      <protection locked="0"/>
    </xf>
    <xf numFmtId="43" fontId="8" fillId="0" borderId="14" xfId="1" applyFont="1" applyBorder="1" applyAlignment="1" applyProtection="1">
      <alignment horizontal="right" vertical="center" wrapText="1"/>
      <protection locked="0"/>
    </xf>
    <xf numFmtId="0" fontId="2" fillId="0" borderId="0" xfId="0" applyFont="1" applyBorder="1" applyAlignment="1" applyProtection="1">
      <alignment horizontal="center" vertical="center" wrapText="1"/>
      <protection locked="0"/>
    </xf>
    <xf numFmtId="0" fontId="0" fillId="0" borderId="0" xfId="0" applyBorder="1" applyAlignment="1" applyProtection="1">
      <alignment horizontal="center"/>
      <protection locked="0"/>
    </xf>
    <xf numFmtId="0" fontId="27" fillId="0" borderId="0" xfId="0" applyFont="1" applyBorder="1" applyAlignment="1" applyProtection="1">
      <alignment horizontal="left" vertical="center" wrapText="1"/>
      <protection locked="0"/>
    </xf>
    <xf numFmtId="165" fontId="27" fillId="0" borderId="0" xfId="1" applyNumberFormat="1" applyFont="1" applyBorder="1" applyAlignment="1" applyProtection="1">
      <alignment horizontal="center" vertical="center" wrapText="1"/>
      <protection locked="0"/>
    </xf>
    <xf numFmtId="0" fontId="27" fillId="0" borderId="0" xfId="0" applyFont="1" applyBorder="1" applyAlignment="1" applyProtection="1">
      <alignment horizontal="center" vertical="center" wrapText="1"/>
      <protection locked="0"/>
    </xf>
    <xf numFmtId="165" fontId="27" fillId="0" borderId="0" xfId="0" applyNumberFormat="1"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protection locked="0"/>
    </xf>
    <xf numFmtId="0" fontId="0" fillId="0" borderId="0" xfId="0" applyBorder="1" applyAlignment="1" applyProtection="1">
      <protection locked="0"/>
    </xf>
    <xf numFmtId="43" fontId="33" fillId="0" borderId="8" xfId="1" applyNumberFormat="1" applyFont="1" applyBorder="1" applyAlignment="1" applyProtection="1">
      <alignment horizontal="right" vertical="center" wrapText="1"/>
      <protection locked="0"/>
    </xf>
    <xf numFmtId="43" fontId="45" fillId="0" borderId="2" xfId="1" applyNumberFormat="1" applyFont="1" applyBorder="1" applyAlignment="1" applyProtection="1">
      <alignment horizontal="right" vertical="center" wrapText="1"/>
      <protection locked="0"/>
    </xf>
    <xf numFmtId="43" fontId="1" fillId="0" borderId="9" xfId="0" applyNumberFormat="1" applyFont="1" applyBorder="1" applyAlignment="1" applyProtection="1">
      <alignment horizontal="center" vertical="center" wrapText="1"/>
    </xf>
    <xf numFmtId="43" fontId="1" fillId="0" borderId="3" xfId="0" applyNumberFormat="1"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43" fontId="33" fillId="0" borderId="2" xfId="0" applyNumberFormat="1" applyFont="1" applyBorder="1" applyAlignment="1" applyProtection="1">
      <alignment horizontal="center" vertical="center" wrapText="1"/>
    </xf>
    <xf numFmtId="43" fontId="33" fillId="0" borderId="2" xfId="1" applyNumberFormat="1" applyFont="1" applyBorder="1" applyAlignment="1" applyProtection="1">
      <alignment horizontal="center" vertical="center" wrapText="1"/>
    </xf>
    <xf numFmtId="43" fontId="45" fillId="0" borderId="2" xfId="1" applyNumberFormat="1" applyFont="1" applyBorder="1" applyAlignment="1" applyProtection="1">
      <alignment horizontal="center" vertical="center" wrapText="1"/>
    </xf>
    <xf numFmtId="0" fontId="1" fillId="0" borderId="7"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2" fontId="5" fillId="0" borderId="7" xfId="0" applyNumberFormat="1" applyFont="1" applyBorder="1" applyAlignment="1" applyProtection="1">
      <alignment vertical="center" wrapText="1"/>
    </xf>
    <xf numFmtId="2" fontId="5" fillId="0" borderId="8" xfId="0" applyNumberFormat="1" applyFont="1" applyBorder="1" applyAlignment="1" applyProtection="1">
      <alignment vertical="center" wrapText="1"/>
    </xf>
    <xf numFmtId="2" fontId="4" fillId="0" borderId="8" xfId="0" applyNumberFormat="1" applyFont="1" applyBorder="1" applyAlignment="1" applyProtection="1">
      <alignment horizontal="right" vertical="center" wrapText="1"/>
      <protection locked="0"/>
    </xf>
    <xf numFmtId="2" fontId="5" fillId="0" borderId="3" xfId="0" applyNumberFormat="1" applyFont="1" applyBorder="1" applyAlignment="1" applyProtection="1">
      <alignment horizontal="right" vertical="center" wrapText="1"/>
    </xf>
    <xf numFmtId="0" fontId="7" fillId="0" borderId="3" xfId="0" applyFont="1" applyBorder="1" applyAlignment="1" applyProtection="1">
      <alignment horizontal="center" vertical="center" wrapText="1"/>
    </xf>
    <xf numFmtId="2" fontId="8" fillId="0" borderId="2" xfId="1" applyNumberFormat="1" applyFont="1" applyBorder="1" applyAlignment="1" applyProtection="1">
      <alignment horizontal="right" vertical="center" wrapText="1"/>
      <protection locked="0"/>
    </xf>
    <xf numFmtId="2" fontId="8" fillId="0" borderId="2" xfId="0" applyNumberFormat="1" applyFont="1" applyBorder="1" applyAlignment="1" applyProtection="1">
      <alignment horizontal="right" vertical="center" wrapText="1"/>
      <protection locked="0"/>
    </xf>
    <xf numFmtId="2" fontId="5" fillId="0" borderId="7" xfId="0" applyNumberFormat="1" applyFont="1" applyBorder="1" applyAlignment="1" applyProtection="1">
      <alignment horizontal="center" vertical="center" wrapText="1"/>
    </xf>
    <xf numFmtId="2" fontId="5" fillId="0" borderId="8" xfId="0" applyNumberFormat="1"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2" fontId="5" fillId="0" borderId="2" xfId="0" applyNumberFormat="1"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43" fontId="7" fillId="0" borderId="8" xfId="1" applyFont="1" applyBorder="1" applyAlignment="1" applyProtection="1">
      <alignment horizontal="right" vertical="center" wrapText="1"/>
    </xf>
    <xf numFmtId="49" fontId="7" fillId="0" borderId="8" xfId="0" applyNumberFormat="1" applyFont="1" applyBorder="1" applyAlignment="1" applyProtection="1">
      <alignment horizontal="center" vertical="center" wrapText="1"/>
      <protection locked="0"/>
    </xf>
    <xf numFmtId="43" fontId="7" fillId="0" borderId="8" xfId="1" applyFont="1" applyBorder="1" applyAlignment="1" applyProtection="1">
      <alignment horizontal="right" vertical="center" wrapText="1"/>
      <protection locked="0"/>
    </xf>
    <xf numFmtId="49" fontId="7" fillId="0" borderId="9" xfId="0" applyNumberFormat="1" applyFont="1" applyBorder="1" applyAlignment="1" applyProtection="1">
      <alignment horizontal="center" vertical="center" wrapText="1"/>
      <protection locked="0"/>
    </xf>
    <xf numFmtId="43" fontId="7" fillId="0" borderId="9" xfId="1" applyFont="1" applyBorder="1" applyAlignment="1" applyProtection="1">
      <alignment horizontal="right" vertical="center" wrapText="1"/>
      <protection locked="0"/>
    </xf>
    <xf numFmtId="43" fontId="7" fillId="0" borderId="9" xfId="1" applyFont="1" applyBorder="1" applyAlignment="1" applyProtection="1">
      <alignment horizontal="right" vertical="center" wrapText="1"/>
    </xf>
    <xf numFmtId="49" fontId="11" fillId="0" borderId="0" xfId="0" applyNumberFormat="1"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3" fillId="0" borderId="7" xfId="0" applyFont="1" applyBorder="1" applyAlignment="1" applyProtection="1">
      <alignment vertical="center" wrapText="1"/>
      <protection locked="0"/>
    </xf>
    <xf numFmtId="43" fontId="13" fillId="0" borderId="7" xfId="1" applyFont="1" applyBorder="1" applyAlignment="1" applyProtection="1">
      <alignment horizontal="right" vertical="center" wrapText="1"/>
      <protection locked="0"/>
    </xf>
    <xf numFmtId="43" fontId="13" fillId="0" borderId="7" xfId="1" applyFont="1" applyBorder="1" applyAlignment="1" applyProtection="1">
      <alignment horizontal="right" vertical="center" wrapText="1"/>
    </xf>
    <xf numFmtId="0" fontId="1" fillId="0" borderId="8" xfId="0" applyFont="1" applyBorder="1" applyAlignment="1" applyProtection="1">
      <alignment vertical="center" wrapText="1"/>
      <protection locked="0"/>
    </xf>
    <xf numFmtId="43" fontId="1" fillId="0" borderId="8" xfId="1" applyFont="1" applyBorder="1" applyAlignment="1" applyProtection="1">
      <alignment horizontal="right" vertical="center" wrapText="1"/>
      <protection locked="0"/>
    </xf>
    <xf numFmtId="43" fontId="1" fillId="0" borderId="8" xfId="1" applyFont="1" applyBorder="1" applyAlignment="1" applyProtection="1">
      <alignment horizontal="right" vertical="center" wrapText="1"/>
    </xf>
    <xf numFmtId="165" fontId="33" fillId="0" borderId="8" xfId="1" applyNumberFormat="1" applyFont="1" applyBorder="1" applyAlignment="1" applyProtection="1">
      <alignment horizontal="center" vertical="center" wrapText="1"/>
      <protection locked="0"/>
    </xf>
    <xf numFmtId="43" fontId="13" fillId="0" borderId="8" xfId="1" applyFont="1" applyBorder="1" applyAlignment="1" applyProtection="1">
      <alignment horizontal="right" vertical="center" wrapText="1"/>
    </xf>
    <xf numFmtId="165" fontId="33" fillId="0" borderId="8" xfId="0" applyNumberFormat="1" applyFont="1" applyBorder="1" applyAlignment="1" applyProtection="1">
      <alignment horizontal="center" vertical="center" wrapText="1"/>
      <protection locked="0"/>
    </xf>
    <xf numFmtId="165" fontId="33" fillId="0" borderId="9" xfId="1" applyNumberFormat="1" applyFont="1" applyBorder="1" applyAlignment="1" applyProtection="1">
      <alignment horizontal="center" vertical="center" wrapText="1"/>
      <protection locked="0"/>
    </xf>
    <xf numFmtId="43" fontId="1" fillId="0" borderId="9" xfId="1" applyFont="1" applyBorder="1" applyAlignment="1" applyProtection="1">
      <alignment horizontal="right" vertical="center" wrapText="1"/>
      <protection locked="0"/>
    </xf>
    <xf numFmtId="43" fontId="1" fillId="0" borderId="9" xfId="1" applyFont="1" applyBorder="1" applyAlignment="1" applyProtection="1">
      <alignment horizontal="right" vertical="center" wrapText="1"/>
    </xf>
    <xf numFmtId="49" fontId="1" fillId="0" borderId="8" xfId="0" applyNumberFormat="1" applyFont="1" applyBorder="1" applyAlignment="1" applyProtection="1">
      <alignment horizontal="center" vertical="center" wrapText="1"/>
      <protection locked="0"/>
    </xf>
    <xf numFmtId="49" fontId="1" fillId="0" borderId="9" xfId="0" applyNumberFormat="1" applyFont="1" applyBorder="1" applyAlignment="1" applyProtection="1">
      <alignment horizontal="center" vertical="center" wrapText="1"/>
      <protection locked="0"/>
    </xf>
    <xf numFmtId="43" fontId="1" fillId="0" borderId="8" xfId="1" applyFont="1" applyBorder="1" applyAlignment="1" applyProtection="1">
      <alignment horizontal="center" vertical="center" wrapText="1"/>
      <protection locked="0"/>
    </xf>
    <xf numFmtId="43" fontId="1" fillId="0" borderId="9" xfId="1" applyFont="1" applyBorder="1" applyAlignment="1" applyProtection="1">
      <alignment horizontal="center" vertical="center" wrapText="1"/>
      <protection locked="0"/>
    </xf>
    <xf numFmtId="43" fontId="32" fillId="0" borderId="7" xfId="1" applyNumberFormat="1" applyFont="1" applyBorder="1" applyAlignment="1" applyProtection="1">
      <alignment horizontal="right" vertical="center"/>
    </xf>
    <xf numFmtId="43" fontId="32" fillId="0" borderId="8" xfId="1" applyNumberFormat="1" applyFont="1" applyBorder="1" applyAlignment="1" applyProtection="1">
      <alignment horizontal="right" vertical="center"/>
    </xf>
    <xf numFmtId="43" fontId="27" fillId="0" borderId="8" xfId="1" applyNumberFormat="1" applyFont="1" applyBorder="1" applyAlignment="1" applyProtection="1">
      <alignment horizontal="right" vertical="center"/>
    </xf>
    <xf numFmtId="43" fontId="27" fillId="0" borderId="9" xfId="1" applyNumberFormat="1" applyFont="1" applyBorder="1" applyAlignment="1" applyProtection="1">
      <alignment horizontal="right" vertical="center" wrapText="1"/>
    </xf>
    <xf numFmtId="165" fontId="27" fillId="0" borderId="8" xfId="1" applyNumberFormat="1" applyFont="1" applyBorder="1" applyAlignment="1" applyProtection="1">
      <alignment horizontal="right" vertical="center" wrapText="1"/>
      <protection locked="0"/>
    </xf>
    <xf numFmtId="0" fontId="27" fillId="0" borderId="8" xfId="0" applyFont="1" applyBorder="1" applyAlignment="1" applyProtection="1">
      <alignment horizontal="center" vertical="center"/>
    </xf>
    <xf numFmtId="0" fontId="27" fillId="0" borderId="9" xfId="0" applyFont="1" applyBorder="1" applyAlignment="1" applyProtection="1">
      <alignment horizontal="center" vertical="center"/>
    </xf>
    <xf numFmtId="0" fontId="32" fillId="0" borderId="8" xfId="0" applyFont="1" applyBorder="1" applyAlignment="1" applyProtection="1">
      <alignment horizontal="center" vertical="center"/>
    </xf>
    <xf numFmtId="0" fontId="32" fillId="0" borderId="7" xfId="0" applyFont="1" applyBorder="1" applyAlignment="1" applyProtection="1">
      <alignment horizontal="center" vertical="center"/>
    </xf>
    <xf numFmtId="0" fontId="0" fillId="0" borderId="0" xfId="0" applyAlignment="1" applyProtection="1">
      <protection locked="0"/>
    </xf>
    <xf numFmtId="2" fontId="1" fillId="0" borderId="8" xfId="0" applyNumberFormat="1" applyFont="1" applyBorder="1" applyAlignment="1" applyProtection="1">
      <alignment horizontal="right" vertical="center" wrapText="1"/>
      <protection locked="0"/>
    </xf>
    <xf numFmtId="0" fontId="0" fillId="0" borderId="0" xfId="0" applyProtection="1">
      <protection locked="0"/>
    </xf>
    <xf numFmtId="0" fontId="0" fillId="0" borderId="0" xfId="0"/>
    <xf numFmtId="0" fontId="35" fillId="0" borderId="7" xfId="0" applyFont="1" applyBorder="1"/>
    <xf numFmtId="0" fontId="7" fillId="0" borderId="8" xfId="0" applyFont="1" applyBorder="1" applyAlignment="1">
      <alignment horizontal="center"/>
    </xf>
    <xf numFmtId="0" fontId="7" fillId="0" borderId="8" xfId="0" applyFont="1" applyBorder="1"/>
    <xf numFmtId="0" fontId="35" fillId="0" borderId="8" xfId="0" applyFont="1" applyBorder="1"/>
    <xf numFmtId="49" fontId="7" fillId="0" borderId="8" xfId="1" applyNumberFormat="1" applyFont="1" applyBorder="1" applyAlignment="1">
      <alignment horizontal="center" vertical="center"/>
    </xf>
    <xf numFmtId="43" fontId="7" fillId="0" borderId="8" xfId="1" applyFont="1" applyBorder="1" applyAlignment="1">
      <alignment horizontal="right"/>
    </xf>
    <xf numFmtId="0" fontId="7" fillId="0" borderId="8" xfId="0" applyFont="1" applyBorder="1" applyAlignment="1">
      <alignment horizontal="left"/>
    </xf>
    <xf numFmtId="0" fontId="7" fillId="0" borderId="8" xfId="0" applyNumberFormat="1" applyFont="1" applyBorder="1"/>
    <xf numFmtId="0" fontId="7" fillId="0" borderId="8" xfId="0" applyNumberFormat="1" applyFont="1" applyBorder="1" applyAlignment="1">
      <alignment horizontal="left"/>
    </xf>
    <xf numFmtId="0" fontId="35" fillId="0" borderId="8" xfId="0" applyFont="1" applyBorder="1" applyAlignment="1">
      <alignment horizontal="right" vertical="center" wrapText="1"/>
    </xf>
    <xf numFmtId="43" fontId="35" fillId="0" borderId="8" xfId="1" applyNumberFormat="1" applyFont="1" applyBorder="1" applyAlignment="1">
      <alignment horizontal="right" vertical="center" wrapText="1"/>
    </xf>
    <xf numFmtId="43" fontId="35" fillId="0" borderId="8" xfId="1" applyNumberFormat="1" applyFont="1" applyFill="1" applyBorder="1" applyAlignment="1">
      <alignment horizontal="right"/>
    </xf>
    <xf numFmtId="43" fontId="35" fillId="0" borderId="8" xfId="0" applyNumberFormat="1" applyFont="1" applyBorder="1" applyAlignment="1">
      <alignment horizontal="right" vertical="center" wrapText="1"/>
    </xf>
    <xf numFmtId="0" fontId="35" fillId="0" borderId="8" xfId="0" applyFont="1" applyBorder="1" applyAlignment="1">
      <alignment horizontal="left"/>
    </xf>
    <xf numFmtId="43" fontId="35" fillId="0" borderId="9" xfId="1" applyNumberFormat="1" applyFont="1" applyFill="1" applyBorder="1" applyAlignment="1">
      <alignment horizontal="right"/>
    </xf>
    <xf numFmtId="0" fontId="2" fillId="0" borderId="3" xfId="0" applyFont="1" applyBorder="1" applyAlignment="1">
      <alignment horizontal="center" vertical="center" wrapText="1"/>
    </xf>
    <xf numFmtId="0" fontId="35" fillId="0" borderId="9" xfId="0" applyFont="1" applyBorder="1" applyAlignment="1">
      <alignment horizontal="right" vertical="center" wrapText="1"/>
    </xf>
    <xf numFmtId="43" fontId="35" fillId="0" borderId="9" xfId="1" applyNumberFormat="1" applyFont="1" applyBorder="1" applyAlignment="1">
      <alignment horizontal="right" vertical="center" wrapText="1"/>
    </xf>
    <xf numFmtId="43" fontId="35" fillId="0" borderId="9" xfId="0" applyNumberFormat="1" applyFont="1" applyBorder="1" applyAlignment="1">
      <alignment horizontal="right" vertical="center" wrapText="1"/>
    </xf>
    <xf numFmtId="43" fontId="7" fillId="0" borderId="9" xfId="0" applyNumberFormat="1" applyFont="1" applyBorder="1" applyAlignment="1" applyProtection="1">
      <alignment horizontal="right" vertical="center" wrapText="1"/>
    </xf>
    <xf numFmtId="0" fontId="35" fillId="0" borderId="9" xfId="0" applyFont="1" applyBorder="1"/>
    <xf numFmtId="0" fontId="35" fillId="0" borderId="9" xfId="0" applyFont="1" applyBorder="1" applyAlignment="1">
      <alignment horizontal="left"/>
    </xf>
    <xf numFmtId="0" fontId="49" fillId="3" borderId="0" xfId="0" applyFont="1" applyFill="1"/>
    <xf numFmtId="0" fontId="35" fillId="3" borderId="0" xfId="0" applyFont="1" applyFill="1" applyAlignment="1">
      <alignment horizontal="center"/>
    </xf>
    <xf numFmtId="0" fontId="50" fillId="3" borderId="0" xfId="0" applyFont="1" applyFill="1"/>
    <xf numFmtId="0" fontId="49" fillId="3" borderId="0" xfId="0" applyFont="1" applyFill="1" applyAlignment="1">
      <alignment horizontal="center"/>
    </xf>
    <xf numFmtId="0" fontId="49" fillId="3" borderId="3" xfId="0" applyFont="1" applyFill="1" applyBorder="1" applyAlignment="1">
      <alignment horizontal="center" vertical="center"/>
    </xf>
    <xf numFmtId="0" fontId="49" fillId="3" borderId="3" xfId="0" applyFont="1" applyFill="1" applyBorder="1" applyAlignment="1">
      <alignment horizontal="center" vertical="center" wrapText="1"/>
    </xf>
    <xf numFmtId="0" fontId="49" fillId="3" borderId="3" xfId="0" applyFont="1" applyFill="1" applyBorder="1" applyAlignment="1">
      <alignment horizontal="center"/>
    </xf>
    <xf numFmtId="0" fontId="35" fillId="3" borderId="3" xfId="0" applyFont="1" applyFill="1" applyBorder="1" applyAlignment="1">
      <alignment horizontal="center"/>
    </xf>
    <xf numFmtId="0" fontId="49" fillId="3" borderId="7" xfId="0" applyFont="1" applyFill="1" applyBorder="1" applyAlignment="1">
      <alignment horizontal="center" vertical="center"/>
    </xf>
    <xf numFmtId="0" fontId="49" fillId="3" borderId="7" xfId="0" applyFont="1" applyFill="1" applyBorder="1" applyAlignment="1">
      <alignment vertical="center"/>
    </xf>
    <xf numFmtId="2" fontId="35" fillId="3" borderId="7" xfId="0" quotePrefix="1" applyNumberFormat="1" applyFont="1" applyFill="1" applyBorder="1" applyAlignment="1">
      <alignment horizontal="center" vertical="center" wrapText="1"/>
    </xf>
    <xf numFmtId="0" fontId="50" fillId="3" borderId="0" xfId="0" applyFont="1" applyFill="1" applyAlignment="1">
      <alignment vertical="center"/>
    </xf>
    <xf numFmtId="0" fontId="49" fillId="3" borderId="8" xfId="0" applyFont="1" applyFill="1" applyBorder="1" applyAlignment="1">
      <alignment horizontal="center" vertical="center"/>
    </xf>
    <xf numFmtId="0" fontId="49" fillId="3" borderId="8" xfId="0" applyFont="1" applyFill="1" applyBorder="1" applyAlignment="1">
      <alignment vertical="center"/>
    </xf>
    <xf numFmtId="0" fontId="7" fillId="3" borderId="8" xfId="0" applyFont="1" applyFill="1" applyBorder="1" applyAlignment="1">
      <alignment horizontal="center" vertical="center"/>
    </xf>
    <xf numFmtId="2" fontId="35" fillId="3" borderId="8" xfId="0" applyNumberFormat="1" applyFont="1" applyFill="1" applyBorder="1" applyAlignment="1">
      <alignment horizontal="center" vertical="center" wrapText="1"/>
    </xf>
    <xf numFmtId="0" fontId="35" fillId="3" borderId="8" xfId="0" applyFont="1" applyFill="1" applyBorder="1" applyAlignment="1">
      <alignment horizontal="center" vertical="center" wrapText="1"/>
    </xf>
    <xf numFmtId="0" fontId="49" fillId="3" borderId="9" xfId="0" applyFont="1" applyFill="1" applyBorder="1" applyAlignment="1">
      <alignment horizontal="center" vertical="center"/>
    </xf>
    <xf numFmtId="0" fontId="49" fillId="3" borderId="9" xfId="0" applyFont="1" applyFill="1" applyBorder="1" applyAlignment="1">
      <alignment horizontal="center"/>
    </xf>
    <xf numFmtId="0" fontId="52" fillId="3" borderId="0" xfId="0" applyFont="1" applyFill="1" applyAlignment="1">
      <alignment horizontal="left"/>
    </xf>
    <xf numFmtId="0" fontId="47" fillId="3" borderId="1"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0" fontId="52" fillId="3" borderId="1" xfId="0" applyFont="1" applyFill="1" applyBorder="1" applyAlignment="1">
      <alignment horizontal="center" vertical="center" wrapText="1"/>
    </xf>
    <xf numFmtId="0" fontId="52" fillId="3" borderId="17" xfId="0" applyFont="1" applyFill="1" applyBorder="1" applyAlignment="1">
      <alignment horizontal="center" vertical="center" wrapText="1"/>
    </xf>
    <xf numFmtId="0" fontId="52" fillId="3" borderId="0" xfId="0" applyFont="1" applyFill="1" applyAlignment="1">
      <alignment horizontal="left"/>
    </xf>
    <xf numFmtId="0" fontId="49" fillId="3" borderId="0" xfId="0" applyFont="1" applyFill="1" applyBorder="1" applyAlignment="1">
      <alignment horizontal="left"/>
    </xf>
    <xf numFmtId="0" fontId="52" fillId="3" borderId="11" xfId="0" applyFont="1" applyFill="1" applyBorder="1" applyAlignment="1">
      <alignment horizontal="center" vertical="center" wrapText="1"/>
    </xf>
    <xf numFmtId="0" fontId="52" fillId="3" borderId="3" xfId="0" applyFont="1" applyFill="1" applyBorder="1" applyAlignment="1">
      <alignment horizontal="center" vertical="center" wrapText="1"/>
    </xf>
    <xf numFmtId="0" fontId="47" fillId="3" borderId="3" xfId="0" applyFont="1" applyFill="1" applyBorder="1" applyAlignment="1" applyProtection="1">
      <alignment horizontal="center" vertical="center" wrapText="1"/>
      <protection locked="0"/>
    </xf>
    <xf numFmtId="0" fontId="53" fillId="3" borderId="10" xfId="0" applyFont="1" applyFill="1" applyBorder="1" applyAlignment="1">
      <alignment horizontal="left"/>
    </xf>
    <xf numFmtId="0" fontId="53" fillId="3" borderId="0" xfId="0" applyFont="1" applyFill="1" applyBorder="1" applyAlignment="1">
      <alignment horizontal="left"/>
    </xf>
    <xf numFmtId="0" fontId="49" fillId="3" borderId="9" xfId="0" applyFont="1" applyFill="1" applyBorder="1" applyAlignment="1">
      <alignment vertical="center"/>
    </xf>
    <xf numFmtId="0" fontId="35" fillId="3" borderId="9" xfId="0" applyFont="1" applyFill="1" applyBorder="1" applyAlignment="1">
      <alignment horizontal="center" vertical="center" wrapText="1"/>
    </xf>
    <xf numFmtId="0" fontId="54" fillId="3" borderId="0" xfId="0" applyFont="1" applyFill="1" applyAlignment="1"/>
    <xf numFmtId="0" fontId="55" fillId="0" borderId="0" xfId="0" applyFont="1" applyAlignment="1">
      <alignment horizontal="center" readingOrder="2"/>
    </xf>
    <xf numFmtId="0" fontId="0" fillId="0" borderId="0" xfId="0"/>
    <xf numFmtId="0" fontId="2" fillId="0" borderId="0" xfId="0" applyFont="1" applyAlignment="1">
      <alignment horizontal="center" vertical="center"/>
    </xf>
    <xf numFmtId="0" fontId="18"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18" fillId="0" borderId="3" xfId="0" applyFont="1" applyBorder="1" applyAlignment="1">
      <alignment vertical="center" wrapText="1"/>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13" xfId="0" applyFont="1" applyBorder="1" applyAlignment="1">
      <alignment horizontal="center" vertical="center" wrapText="1"/>
    </xf>
    <xf numFmtId="0" fontId="49" fillId="3" borderId="7" xfId="0" applyFont="1" applyFill="1" applyBorder="1" applyAlignment="1">
      <alignment horizontal="center"/>
    </xf>
    <xf numFmtId="0" fontId="49" fillId="3" borderId="8" xfId="0" applyFont="1" applyFill="1" applyBorder="1" applyAlignment="1">
      <alignment horizontal="center"/>
    </xf>
    <xf numFmtId="0" fontId="35" fillId="3" borderId="8" xfId="0" applyFont="1" applyFill="1" applyBorder="1" applyAlignment="1">
      <alignment horizontal="center"/>
    </xf>
    <xf numFmtId="167" fontId="36" fillId="0" borderId="8" xfId="3" applyNumberFormat="1" applyFont="1" applyFill="1" applyBorder="1" applyProtection="1">
      <protection locked="0"/>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49" fontId="6" fillId="0" borderId="7"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43" fontId="62" fillId="0" borderId="8" xfId="1" applyNumberFormat="1" applyFont="1" applyBorder="1" applyAlignment="1">
      <alignment horizontal="right"/>
    </xf>
    <xf numFmtId="0" fontId="62" fillId="0" borderId="8" xfId="0" applyFont="1" applyBorder="1" applyAlignment="1">
      <alignment horizontal="center" vertical="center" wrapText="1"/>
    </xf>
    <xf numFmtId="49" fontId="62" fillId="0" borderId="8" xfId="0" applyNumberFormat="1" applyFont="1" applyBorder="1" applyAlignment="1">
      <alignment horizontal="center" vertical="center" wrapText="1"/>
    </xf>
    <xf numFmtId="0" fontId="0" fillId="0" borderId="0" xfId="0" applyFont="1"/>
    <xf numFmtId="0" fontId="61" fillId="0" borderId="15" xfId="0" applyFont="1" applyBorder="1" applyAlignment="1">
      <alignment horizontal="center" vertical="center" wrapText="1"/>
    </xf>
    <xf numFmtId="0" fontId="61" fillId="0" borderId="22" xfId="0" applyFont="1" applyBorder="1" applyAlignment="1">
      <alignment vertical="center" wrapText="1"/>
    </xf>
    <xf numFmtId="43" fontId="62" fillId="0" borderId="15" xfId="1" applyNumberFormat="1" applyFont="1" applyBorder="1" applyAlignment="1">
      <alignment horizontal="center"/>
    </xf>
    <xf numFmtId="0" fontId="61" fillId="0" borderId="15" xfId="0" applyFont="1" applyBorder="1" applyAlignment="1">
      <alignment vertical="center" wrapText="1"/>
    </xf>
    <xf numFmtId="0" fontId="51" fillId="0" borderId="23" xfId="0" applyFont="1" applyBorder="1"/>
    <xf numFmtId="0" fontId="61" fillId="0" borderId="8" xfId="0" applyFont="1" applyBorder="1" applyAlignment="1">
      <alignment horizontal="center" vertical="center" wrapText="1"/>
    </xf>
    <xf numFmtId="43" fontId="62" fillId="0" borderId="8" xfId="1" applyNumberFormat="1" applyFont="1" applyBorder="1" applyAlignment="1">
      <alignment horizontal="center"/>
    </xf>
    <xf numFmtId="0" fontId="61" fillId="0" borderId="8" xfId="0" applyFont="1" applyBorder="1" applyAlignment="1">
      <alignment vertical="center" wrapText="1"/>
    </xf>
    <xf numFmtId="0" fontId="51" fillId="0" borderId="21" xfId="0" applyFont="1" applyBorder="1"/>
    <xf numFmtId="0" fontId="6" fillId="0" borderId="8" xfId="0" applyFont="1" applyBorder="1" applyAlignment="1">
      <alignment vertical="center" wrapText="1"/>
    </xf>
    <xf numFmtId="0" fontId="0" fillId="0" borderId="8" xfId="0" applyFont="1" applyBorder="1" applyAlignment="1">
      <alignment horizontal="center"/>
    </xf>
    <xf numFmtId="43" fontId="6" fillId="0" borderId="8" xfId="1" applyNumberFormat="1" applyFont="1" applyBorder="1" applyAlignment="1">
      <alignment horizontal="right" vertical="center" wrapText="1"/>
    </xf>
    <xf numFmtId="0" fontId="0" fillId="0" borderId="21" xfId="0" applyFont="1" applyBorder="1"/>
    <xf numFmtId="43" fontId="62" fillId="0" borderId="8" xfId="1" applyNumberFormat="1" applyFont="1" applyBorder="1" applyAlignment="1">
      <alignment horizontal="right" vertical="center" wrapText="1"/>
    </xf>
    <xf numFmtId="0" fontId="62" fillId="0" borderId="8" xfId="0" applyFont="1" applyFill="1" applyBorder="1" applyAlignment="1">
      <alignment horizontal="center" vertical="center" wrapText="1"/>
    </xf>
    <xf numFmtId="0" fontId="62" fillId="0" borderId="8" xfId="0" applyFont="1" applyFill="1" applyBorder="1" applyAlignment="1">
      <alignment horizontal="left"/>
    </xf>
    <xf numFmtId="49" fontId="62" fillId="0" borderId="8" xfId="0" applyNumberFormat="1" applyFont="1" applyFill="1" applyBorder="1" applyAlignment="1">
      <alignment horizontal="center"/>
    </xf>
    <xf numFmtId="3" fontId="62" fillId="0" borderId="8" xfId="0" applyNumberFormat="1" applyFont="1" applyFill="1" applyBorder="1" applyAlignment="1">
      <alignment horizontal="right"/>
    </xf>
    <xf numFmtId="0" fontId="62" fillId="0" borderId="8" xfId="0" quotePrefix="1" applyFont="1" applyFill="1" applyBorder="1" applyAlignment="1">
      <alignment horizontal="center" vertical="center" wrapText="1"/>
    </xf>
    <xf numFmtId="0" fontId="62" fillId="0" borderId="8" xfId="0" applyFont="1" applyFill="1" applyBorder="1" applyAlignment="1">
      <alignment horizontal="left" vertical="center" wrapText="1"/>
    </xf>
    <xf numFmtId="0" fontId="62" fillId="0" borderId="8" xfId="0" applyFont="1" applyFill="1" applyBorder="1" applyAlignment="1">
      <alignment horizontal="center"/>
    </xf>
    <xf numFmtId="0" fontId="63" fillId="0" borderId="8" xfId="0" applyFont="1" applyFill="1" applyBorder="1" applyAlignment="1">
      <alignment horizontal="center" vertical="center" wrapText="1"/>
    </xf>
    <xf numFmtId="0" fontId="53" fillId="0" borderId="15" xfId="0" applyNumberFormat="1" applyFont="1" applyFill="1" applyBorder="1" applyProtection="1"/>
    <xf numFmtId="0" fontId="2" fillId="2" borderId="7" xfId="0" applyFont="1" applyFill="1" applyBorder="1" applyAlignment="1">
      <alignment horizontal="left" vertical="center" wrapText="1"/>
    </xf>
    <xf numFmtId="0" fontId="37" fillId="0" borderId="7" xfId="0" applyFont="1" applyBorder="1" applyAlignment="1">
      <alignment horizontal="right" vertical="center" wrapText="1"/>
    </xf>
    <xf numFmtId="0" fontId="37" fillId="0" borderId="8" xfId="0" applyFont="1" applyBorder="1" applyAlignment="1">
      <alignment horizontal="right" vertical="center" wrapText="1"/>
    </xf>
    <xf numFmtId="165" fontId="37" fillId="0" borderId="7" xfId="1" applyNumberFormat="1" applyFont="1" applyBorder="1" applyAlignment="1">
      <alignment horizontal="right" vertical="center" wrapText="1"/>
    </xf>
    <xf numFmtId="165" fontId="37" fillId="0" borderId="7" xfId="1" applyNumberFormat="1" applyFont="1" applyFill="1" applyBorder="1" applyAlignment="1">
      <alignment horizontal="right"/>
    </xf>
    <xf numFmtId="165" fontId="37" fillId="0" borderId="7" xfId="0" applyNumberFormat="1" applyFont="1" applyBorder="1" applyAlignment="1">
      <alignment horizontal="right" vertical="center" wrapText="1"/>
    </xf>
    <xf numFmtId="165" fontId="2" fillId="0" borderId="7" xfId="0" applyNumberFormat="1" applyFont="1" applyBorder="1" applyAlignment="1" applyProtection="1">
      <alignment horizontal="right" vertical="center" wrapText="1"/>
    </xf>
    <xf numFmtId="0" fontId="53" fillId="0" borderId="8" xfId="0" applyNumberFormat="1" applyFont="1" applyFill="1" applyBorder="1" applyProtection="1"/>
    <xf numFmtId="0" fontId="2" fillId="2" borderId="8" xfId="0" applyFont="1" applyFill="1" applyBorder="1" applyAlignment="1">
      <alignment horizontal="left" vertical="center" wrapText="1"/>
    </xf>
    <xf numFmtId="165" fontId="37" fillId="0" borderId="8" xfId="1" applyNumberFormat="1" applyFont="1" applyBorder="1" applyAlignment="1">
      <alignment horizontal="right" vertical="center" wrapText="1"/>
    </xf>
    <xf numFmtId="165" fontId="37" fillId="0" borderId="8" xfId="1" applyNumberFormat="1" applyFont="1" applyFill="1" applyBorder="1" applyAlignment="1">
      <alignment horizontal="right"/>
    </xf>
    <xf numFmtId="165" fontId="37" fillId="0" borderId="8" xfId="0" applyNumberFormat="1" applyFont="1" applyBorder="1" applyAlignment="1">
      <alignment horizontal="right" vertical="center" wrapText="1"/>
    </xf>
    <xf numFmtId="165" fontId="2" fillId="0" borderId="8" xfId="0" applyNumberFormat="1" applyFont="1" applyBorder="1" applyAlignment="1" applyProtection="1">
      <alignment horizontal="right" vertical="center" wrapText="1"/>
    </xf>
    <xf numFmtId="0" fontId="37" fillId="2" borderId="8" xfId="0" applyFont="1" applyFill="1" applyBorder="1" applyAlignment="1">
      <alignment horizontal="left" vertical="center" wrapText="1"/>
    </xf>
    <xf numFmtId="0" fontId="60" fillId="0" borderId="8" xfId="0" applyNumberFormat="1" applyFont="1" applyFill="1" applyBorder="1" applyProtection="1"/>
    <xf numFmtId="0" fontId="60" fillId="2" borderId="8" xfId="0" applyFont="1" applyFill="1" applyBorder="1" applyAlignment="1">
      <alignment horizontal="left" vertical="center" wrapText="1"/>
    </xf>
    <xf numFmtId="0" fontId="37" fillId="2" borderId="8" xfId="0" applyFont="1" applyFill="1" applyBorder="1" applyAlignment="1">
      <alignment horizontal="left" vertical="center"/>
    </xf>
    <xf numFmtId="43" fontId="37" fillId="0" borderId="8" xfId="0" applyNumberFormat="1" applyFont="1" applyBorder="1" applyAlignment="1">
      <alignment horizontal="right" vertical="center" wrapText="1"/>
    </xf>
    <xf numFmtId="0" fontId="53" fillId="2" borderId="8" xfId="0" applyFont="1" applyFill="1" applyBorder="1" applyAlignment="1">
      <alignment horizontal="left" vertical="center"/>
    </xf>
    <xf numFmtId="0" fontId="53" fillId="0" borderId="8" xfId="0" applyFont="1" applyBorder="1" applyAlignment="1">
      <alignment horizontal="right" vertical="center" wrapText="1"/>
    </xf>
    <xf numFmtId="165" fontId="53" fillId="0" borderId="8" xfId="1" applyNumberFormat="1" applyFont="1" applyBorder="1" applyAlignment="1">
      <alignment horizontal="right" vertical="center" wrapText="1"/>
    </xf>
    <xf numFmtId="43" fontId="53" fillId="0" borderId="8" xfId="0" applyNumberFormat="1" applyFont="1" applyBorder="1" applyAlignment="1">
      <alignment horizontal="right" vertical="center" wrapText="1"/>
    </xf>
    <xf numFmtId="0" fontId="53" fillId="0" borderId="20" xfId="0" applyNumberFormat="1" applyFont="1" applyFill="1" applyBorder="1" applyProtection="1"/>
    <xf numFmtId="0" fontId="7" fillId="0" borderId="7" xfId="0" applyFont="1" applyBorder="1" applyAlignment="1">
      <alignment horizontal="center"/>
    </xf>
    <xf numFmtId="49" fontId="7" fillId="0" borderId="7" xfId="1" quotePrefix="1" applyNumberFormat="1" applyFont="1" applyBorder="1" applyAlignment="1">
      <alignment horizontal="center" vertical="center"/>
    </xf>
    <xf numFmtId="43" fontId="7" fillId="0" borderId="7" xfId="1" applyFont="1" applyBorder="1" applyAlignment="1" applyProtection="1">
      <alignment horizontal="righ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1" fillId="0" borderId="2" xfId="0" applyFont="1" applyBorder="1" applyAlignment="1">
      <alignment horizontal="center" vertical="center" wrapText="1"/>
    </xf>
    <xf numFmtId="0" fontId="61" fillId="0" borderId="2" xfId="0" applyFont="1" applyBorder="1" applyAlignment="1">
      <alignment vertical="center" wrapText="1"/>
    </xf>
    <xf numFmtId="0" fontId="6" fillId="0" borderId="5" xfId="0" applyFont="1" applyBorder="1" applyAlignment="1">
      <alignment horizontal="center" vertical="center" wrapText="1"/>
    </xf>
    <xf numFmtId="0" fontId="6" fillId="0" borderId="5" xfId="0" applyFont="1" applyBorder="1" applyAlignment="1">
      <alignment vertical="center" wrapText="1"/>
    </xf>
    <xf numFmtId="49" fontId="6" fillId="0" borderId="5" xfId="0" applyNumberFormat="1" applyFont="1" applyBorder="1" applyAlignment="1">
      <alignment horizontal="center" vertical="center" wrapText="1"/>
    </xf>
    <xf numFmtId="165" fontId="6" fillId="0" borderId="5" xfId="1" applyNumberFormat="1" applyFont="1" applyBorder="1" applyAlignment="1">
      <alignment horizontal="center" vertical="center" wrapText="1"/>
    </xf>
    <xf numFmtId="43" fontId="6" fillId="0" borderId="5" xfId="1" applyNumberFormat="1" applyFont="1" applyBorder="1" applyAlignment="1">
      <alignment horizontal="center" vertical="center" wrapText="1"/>
    </xf>
    <xf numFmtId="0" fontId="50" fillId="0" borderId="21" xfId="0" applyFont="1" applyBorder="1" applyAlignment="1">
      <alignment horizontal="center"/>
    </xf>
    <xf numFmtId="0" fontId="6" fillId="0" borderId="24" xfId="0" applyFont="1" applyBorder="1" applyAlignment="1">
      <alignment horizontal="center" vertical="center" wrapText="1"/>
    </xf>
    <xf numFmtId="0" fontId="6" fillId="0" borderId="0" xfId="0" applyFont="1" applyAlignment="1"/>
    <xf numFmtId="0" fontId="0" fillId="0" borderId="0" xfId="0" applyFont="1" applyAlignment="1"/>
    <xf numFmtId="0" fontId="6" fillId="0" borderId="0" xfId="0" applyFont="1" applyAlignment="1">
      <alignment vertical="center"/>
    </xf>
    <xf numFmtId="0" fontId="61" fillId="0" borderId="0" xfId="0" applyFont="1" applyAlignment="1">
      <alignment vertical="center"/>
    </xf>
    <xf numFmtId="0" fontId="0" fillId="0" borderId="0" xfId="0" applyFont="1" applyAlignment="1">
      <alignment horizontal="center"/>
    </xf>
    <xf numFmtId="49" fontId="0" fillId="0" borderId="0" xfId="0" applyNumberFormat="1" applyFont="1" applyAlignment="1">
      <alignment horizontal="center"/>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3" xfId="0" applyFont="1" applyBorder="1" applyAlignment="1">
      <alignment horizontal="center" vertical="center" wrapText="1"/>
    </xf>
    <xf numFmtId="49" fontId="6" fillId="0" borderId="3" xfId="0" applyNumberFormat="1" applyFont="1" applyBorder="1" applyAlignment="1">
      <alignment horizontal="center" vertical="center" wrapText="1"/>
    </xf>
    <xf numFmtId="0" fontId="61" fillId="0" borderId="3" xfId="0" applyFont="1" applyBorder="1" applyAlignment="1">
      <alignment horizontal="center" vertical="center" wrapText="1"/>
    </xf>
    <xf numFmtId="49" fontId="61" fillId="0" borderId="3" xfId="0" applyNumberFormat="1" applyFont="1" applyBorder="1" applyAlignment="1">
      <alignment horizontal="center" vertical="center" wrapText="1"/>
    </xf>
    <xf numFmtId="43" fontId="64" fillId="0" borderId="3" xfId="1" applyNumberFormat="1" applyFont="1" applyBorder="1" applyAlignment="1">
      <alignment horizontal="right"/>
    </xf>
    <xf numFmtId="0" fontId="39" fillId="0" borderId="0" xfId="0" applyFont="1"/>
    <xf numFmtId="49" fontId="61" fillId="0" borderId="2" xfId="0" applyNumberFormat="1" applyFont="1" applyBorder="1" applyAlignment="1">
      <alignment horizontal="center" vertical="center" wrapText="1"/>
    </xf>
    <xf numFmtId="43" fontId="61" fillId="0" borderId="2" xfId="1" applyNumberFormat="1" applyFont="1" applyBorder="1" applyAlignment="1">
      <alignment horizontal="center" vertical="center" wrapText="1"/>
    </xf>
    <xf numFmtId="0" fontId="6" fillId="0" borderId="0" xfId="0" applyFont="1" applyBorder="1" applyAlignment="1">
      <alignment vertical="center" wrapText="1"/>
    </xf>
    <xf numFmtId="0" fontId="43" fillId="0" borderId="0" xfId="0" applyFont="1" applyBorder="1" applyAlignment="1">
      <alignment vertical="center" wrapText="1"/>
    </xf>
    <xf numFmtId="0" fontId="6" fillId="0" borderId="0" xfId="0" applyFont="1" applyAlignment="1">
      <alignment vertical="center" wrapText="1"/>
    </xf>
    <xf numFmtId="0" fontId="43" fillId="0" borderId="0" xfId="0" applyFont="1" applyAlignment="1">
      <alignment vertical="center" wrapText="1"/>
    </xf>
    <xf numFmtId="0" fontId="61" fillId="0" borderId="0" xfId="0" applyFont="1" applyAlignment="1">
      <alignment vertical="center" wrapText="1"/>
    </xf>
    <xf numFmtId="0" fontId="6" fillId="0" borderId="0" xfId="0" applyFont="1" applyAlignment="1">
      <alignment horizontal="center"/>
    </xf>
    <xf numFmtId="49" fontId="61" fillId="0" borderId="0" xfId="0" applyNumberFormat="1" applyFont="1" applyAlignment="1">
      <alignment horizontal="center" vertical="center"/>
    </xf>
    <xf numFmtId="0" fontId="6" fillId="0" borderId="0" xfId="0" applyFont="1"/>
    <xf numFmtId="0" fontId="61" fillId="0" borderId="0" xfId="0" applyFont="1" applyAlignment="1">
      <alignment horizontal="center" vertical="center"/>
    </xf>
    <xf numFmtId="0" fontId="43" fillId="0" borderId="0" xfId="0" applyFont="1" applyBorder="1" applyAlignment="1">
      <alignment horizontal="center" vertical="center" wrapText="1"/>
    </xf>
    <xf numFmtId="0" fontId="6" fillId="0" borderId="21" xfId="0" applyFont="1" applyBorder="1" applyAlignment="1">
      <alignment horizontal="center" vertical="center" wrapText="1"/>
    </xf>
    <xf numFmtId="0" fontId="64" fillId="0" borderId="8" xfId="0" applyFont="1" applyBorder="1" applyAlignment="1">
      <alignment horizontal="center" vertical="center" wrapText="1"/>
    </xf>
    <xf numFmtId="0" fontId="62" fillId="0" borderId="21" xfId="0" applyFont="1" applyBorder="1" applyAlignment="1">
      <alignment horizontal="center" vertical="center" wrapText="1"/>
    </xf>
    <xf numFmtId="0" fontId="64" fillId="0" borderId="8" xfId="0" applyFont="1" applyBorder="1" applyAlignment="1">
      <alignment vertical="center" wrapText="1"/>
    </xf>
    <xf numFmtId="0" fontId="66" fillId="0" borderId="21" xfId="0" applyFont="1" applyBorder="1"/>
    <xf numFmtId="0" fontId="43" fillId="0" borderId="0" xfId="0" applyFont="1" applyBorder="1" applyAlignment="1">
      <alignment horizontal="center" vertical="center" wrapText="1"/>
    </xf>
    <xf numFmtId="0" fontId="62" fillId="0" borderId="21" xfId="0" applyFont="1" applyBorder="1" applyAlignment="1">
      <alignment horizontal="center"/>
    </xf>
    <xf numFmtId="0" fontId="50" fillId="0" borderId="8" xfId="0" applyFont="1" applyFill="1" applyBorder="1" applyAlignment="1">
      <alignment horizontal="center"/>
    </xf>
    <xf numFmtId="0" fontId="0" fillId="0" borderId="0" xfId="0" applyFont="1" applyAlignment="1">
      <alignment horizontal="left"/>
    </xf>
    <xf numFmtId="0" fontId="6" fillId="0" borderId="1" xfId="0" applyFont="1" applyBorder="1" applyAlignment="1">
      <alignment horizontal="left" vertical="center" wrapText="1"/>
    </xf>
    <xf numFmtId="0" fontId="6" fillId="0" borderId="3" xfId="0" applyFont="1" applyBorder="1" applyAlignment="1">
      <alignment horizontal="left" vertical="center" wrapText="1"/>
    </xf>
    <xf numFmtId="0" fontId="61" fillId="0" borderId="3"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2" fillId="0" borderId="8" xfId="0" applyFont="1" applyBorder="1" applyAlignment="1">
      <alignment horizontal="left" vertical="center" wrapText="1"/>
    </xf>
    <xf numFmtId="0" fontId="62" fillId="0" borderId="21" xfId="0" applyFont="1" applyBorder="1" applyAlignment="1">
      <alignment horizontal="left" vertical="center" wrapText="1"/>
    </xf>
    <xf numFmtId="0" fontId="61" fillId="0" borderId="2" xfId="0" applyFont="1" applyBorder="1" applyAlignment="1">
      <alignment horizontal="left" vertical="center" wrapText="1"/>
    </xf>
    <xf numFmtId="0" fontId="6" fillId="0" borderId="5" xfId="0" applyFont="1" applyBorder="1" applyAlignment="1">
      <alignment horizontal="left" vertical="center" wrapText="1"/>
    </xf>
    <xf numFmtId="0" fontId="43" fillId="0" borderId="0" xfId="0" applyFont="1" applyBorder="1" applyAlignment="1">
      <alignment horizontal="left" vertical="center" wrapText="1"/>
    </xf>
    <xf numFmtId="0" fontId="61" fillId="0" borderId="0" xfId="0" applyFont="1" applyAlignment="1">
      <alignment horizontal="left" vertical="center"/>
    </xf>
    <xf numFmtId="0" fontId="6" fillId="0" borderId="3" xfId="0" applyFont="1" applyBorder="1" applyAlignment="1">
      <alignment vertical="center" wrapText="1"/>
    </xf>
    <xf numFmtId="0" fontId="62" fillId="0" borderId="8" xfId="0" applyFont="1" applyFill="1" applyBorder="1" applyAlignment="1"/>
    <xf numFmtId="0" fontId="6" fillId="0" borderId="1" xfId="0" applyFont="1" applyFill="1" applyBorder="1" applyAlignment="1">
      <alignment vertical="center" wrapText="1"/>
    </xf>
    <xf numFmtId="43" fontId="64" fillId="0" borderId="3" xfId="1" applyNumberFormat="1" applyFont="1" applyBorder="1" applyAlignment="1"/>
    <xf numFmtId="43" fontId="62" fillId="0" borderId="15" xfId="1" applyNumberFormat="1" applyFont="1" applyBorder="1" applyAlignment="1"/>
    <xf numFmtId="43" fontId="62" fillId="0" borderId="8" xfId="1" applyNumberFormat="1" applyFont="1" applyBorder="1" applyAlignment="1"/>
    <xf numFmtId="43" fontId="6" fillId="0" borderId="8" xfId="1" applyNumberFormat="1" applyFont="1" applyBorder="1" applyAlignment="1">
      <alignment vertical="center" wrapText="1"/>
    </xf>
    <xf numFmtId="3" fontId="62" fillId="0" borderId="8" xfId="0" applyNumberFormat="1" applyFont="1" applyFill="1" applyBorder="1" applyAlignment="1"/>
    <xf numFmtId="3" fontId="40" fillId="0" borderId="8" xfId="0" applyNumberFormat="1" applyFont="1" applyFill="1" applyBorder="1" applyAlignment="1"/>
    <xf numFmtId="43" fontId="61" fillId="0" borderId="2" xfId="1" applyNumberFormat="1" applyFont="1" applyBorder="1" applyAlignment="1">
      <alignment vertical="center" wrapText="1"/>
    </xf>
    <xf numFmtId="43" fontId="62" fillId="0" borderId="8" xfId="1" applyNumberFormat="1" applyFont="1" applyBorder="1" applyAlignment="1">
      <alignment vertical="center" wrapText="1"/>
    </xf>
    <xf numFmtId="43" fontId="6" fillId="0" borderId="5" xfId="1" applyNumberFormat="1" applyFont="1" applyBorder="1" applyAlignment="1">
      <alignment vertical="center" wrapText="1"/>
    </xf>
    <xf numFmtId="0" fontId="7" fillId="0" borderId="8" xfId="0" applyFont="1" applyBorder="1" applyAlignment="1">
      <alignment horizontal="center" vertical="center" wrapText="1"/>
    </xf>
    <xf numFmtId="49" fontId="7" fillId="0" borderId="8" xfId="0" applyNumberFormat="1" applyFont="1" applyBorder="1" applyAlignment="1">
      <alignment horizontal="center" vertical="center" wrapText="1"/>
    </xf>
    <xf numFmtId="43" fontId="35" fillId="0" borderId="8" xfId="1" applyNumberFormat="1" applyFont="1" applyBorder="1" applyAlignment="1">
      <alignment horizontal="right"/>
    </xf>
    <xf numFmtId="43" fontId="35" fillId="0" borderId="8" xfId="1" applyNumberFormat="1" applyFont="1" applyBorder="1" applyAlignment="1"/>
    <xf numFmtId="0" fontId="67" fillId="0" borderId="0" xfId="0" applyFont="1" applyFill="1"/>
    <xf numFmtId="0" fontId="8" fillId="0" borderId="25" xfId="0" applyFont="1" applyBorder="1" applyAlignment="1">
      <alignment horizontal="center" vertical="center" wrapText="1"/>
    </xf>
    <xf numFmtId="0" fontId="0" fillId="0" borderId="25" xfId="0" applyFont="1" applyBorder="1" applyAlignment="1">
      <alignment horizontal="center"/>
    </xf>
    <xf numFmtId="43" fontId="35" fillId="0" borderId="25" xfId="1" applyNumberFormat="1" applyFont="1" applyBorder="1" applyAlignment="1">
      <alignment horizontal="right"/>
    </xf>
    <xf numFmtId="43" fontId="35" fillId="0" borderId="25" xfId="1" applyNumberFormat="1" applyFont="1" applyBorder="1" applyAlignment="1"/>
    <xf numFmtId="0" fontId="8" fillId="0" borderId="2" xfId="0" applyFont="1" applyBorder="1" applyAlignment="1">
      <alignment horizontal="center" vertical="center" wrapText="1"/>
    </xf>
    <xf numFmtId="49" fontId="8" fillId="0" borderId="2" xfId="0" applyNumberFormat="1" applyFont="1" applyBorder="1" applyAlignment="1">
      <alignment horizontal="center" vertical="center" wrapText="1"/>
    </xf>
    <xf numFmtId="43" fontId="7" fillId="0" borderId="2" xfId="1" applyNumberFormat="1" applyFont="1" applyBorder="1" applyAlignment="1">
      <alignment horizontal="right" vertical="center" wrapText="1"/>
    </xf>
    <xf numFmtId="43" fontId="7" fillId="0" borderId="2" xfId="1" applyNumberFormat="1" applyFont="1" applyBorder="1" applyAlignment="1">
      <alignment vertical="center" wrapText="1"/>
    </xf>
    <xf numFmtId="0" fontId="27" fillId="0" borderId="2" xfId="0" applyFont="1" applyBorder="1" applyAlignment="1">
      <alignment horizontal="center" vertical="center" wrapText="1"/>
    </xf>
    <xf numFmtId="49" fontId="27" fillId="0" borderId="2" xfId="0" applyNumberFormat="1" applyFont="1" applyBorder="1" applyAlignment="1">
      <alignment horizontal="center" vertical="center" wrapText="1"/>
    </xf>
    <xf numFmtId="43" fontId="35" fillId="0" borderId="2" xfId="1" applyNumberFormat="1" applyFont="1" applyBorder="1" applyAlignment="1">
      <alignment horizontal="right" vertical="center" wrapText="1"/>
    </xf>
    <xf numFmtId="43" fontId="35" fillId="0" borderId="2" xfId="1" applyNumberFormat="1" applyFont="1" applyBorder="1" applyAlignment="1">
      <alignment vertical="center" wrapText="1"/>
    </xf>
    <xf numFmtId="0" fontId="37" fillId="0" borderId="2" xfId="0" applyFont="1" applyFill="1" applyBorder="1" applyAlignment="1">
      <alignment horizontal="center" vertical="center" wrapText="1"/>
    </xf>
    <xf numFmtId="49" fontId="37" fillId="0" borderId="2" xfId="0" applyNumberFormat="1" applyFont="1" applyFill="1" applyBorder="1" applyAlignment="1">
      <alignment horizontal="center"/>
    </xf>
    <xf numFmtId="3" fontId="37" fillId="0" borderId="2" xfId="0" applyNumberFormat="1" applyFont="1" applyFill="1" applyBorder="1" applyAlignment="1">
      <alignment horizontal="right"/>
    </xf>
    <xf numFmtId="3" fontId="37" fillId="0" borderId="2" xfId="0" applyNumberFormat="1" applyFont="1" applyFill="1" applyBorder="1" applyAlignment="1">
      <alignment horizontal="center"/>
    </xf>
    <xf numFmtId="3" fontId="37" fillId="0" borderId="2" xfId="0" applyNumberFormat="1" applyFont="1" applyFill="1" applyBorder="1" applyAlignment="1"/>
    <xf numFmtId="2" fontId="35" fillId="3" borderId="9" xfId="0" applyNumberFormat="1" applyFont="1" applyFill="1" applyBorder="1" applyAlignment="1">
      <alignment horizontal="center" vertical="center" wrapText="1"/>
    </xf>
    <xf numFmtId="0" fontId="49" fillId="3" borderId="8" xfId="0" applyFont="1" applyFill="1" applyBorder="1" applyAlignment="1">
      <alignment vertical="center" wrapText="1"/>
    </xf>
    <xf numFmtId="0" fontId="62" fillId="0" borderId="8" xfId="0" applyFont="1" applyBorder="1" applyAlignment="1">
      <alignment vertical="center" wrapText="1"/>
    </xf>
    <xf numFmtId="0" fontId="69" fillId="0" borderId="21" xfId="0" applyFont="1" applyBorder="1"/>
    <xf numFmtId="49" fontId="7" fillId="0" borderId="7" xfId="0" quotePrefix="1" applyNumberFormat="1" applyFont="1" applyBorder="1" applyAlignment="1">
      <alignment horizontal="center" vertical="center"/>
    </xf>
    <xf numFmtId="49" fontId="7" fillId="0" borderId="8" xfId="0" applyNumberFormat="1" applyFont="1" applyBorder="1" applyAlignment="1">
      <alignment horizontal="center"/>
    </xf>
    <xf numFmtId="49" fontId="7" fillId="3" borderId="8" xfId="0" applyNumberFormat="1" applyFont="1" applyFill="1" applyBorder="1" applyAlignment="1">
      <alignment horizontal="center"/>
    </xf>
    <xf numFmtId="0" fontId="7" fillId="0" borderId="8" xfId="0" applyFont="1" applyBorder="1" applyAlignment="1">
      <alignment horizontal="center" vertical="top" wrapText="1"/>
    </xf>
    <xf numFmtId="49" fontId="35" fillId="3" borderId="8" xfId="0" applyNumberFormat="1" applyFont="1" applyFill="1" applyBorder="1" applyAlignment="1">
      <alignment horizontal="center" vertical="center" wrapText="1"/>
    </xf>
    <xf numFmtId="49" fontId="35" fillId="0" borderId="8" xfId="0" applyNumberFormat="1" applyFont="1" applyBorder="1" applyAlignment="1">
      <alignment horizontal="center" vertical="center"/>
    </xf>
    <xf numFmtId="49" fontId="35" fillId="0" borderId="8" xfId="0" applyNumberFormat="1" applyFont="1" applyBorder="1" applyAlignment="1">
      <alignment horizontal="center"/>
    </xf>
    <xf numFmtId="49" fontId="7" fillId="0" borderId="8" xfId="0" applyNumberFormat="1" applyFont="1" applyBorder="1" applyAlignment="1">
      <alignment horizontal="center" vertical="center"/>
    </xf>
    <xf numFmtId="49" fontId="49" fillId="0" borderId="8" xfId="0" applyNumberFormat="1" applyFont="1" applyBorder="1" applyAlignment="1">
      <alignment horizontal="center" vertical="center"/>
    </xf>
    <xf numFmtId="0" fontId="63" fillId="3" borderId="0" xfId="0" applyFont="1" applyFill="1"/>
    <xf numFmtId="0" fontId="50" fillId="0" borderId="8" xfId="0" applyFont="1" applyBorder="1" applyAlignment="1">
      <alignment horizontal="center" vertical="center" wrapText="1"/>
    </xf>
    <xf numFmtId="0" fontId="50" fillId="0" borderId="8" xfId="0" applyFont="1" applyFill="1" applyBorder="1" applyAlignment="1">
      <alignment horizontal="center" vertical="center" wrapText="1"/>
    </xf>
    <xf numFmtId="0" fontId="50" fillId="0" borderId="8" xfId="0" applyFont="1" applyFill="1" applyBorder="1" applyAlignment="1">
      <alignment horizontal="left"/>
    </xf>
    <xf numFmtId="49" fontId="50" fillId="0" borderId="8" xfId="0" applyNumberFormat="1" applyFont="1" applyFill="1" applyBorder="1" applyAlignment="1">
      <alignment horizontal="center"/>
    </xf>
    <xf numFmtId="3" fontId="50" fillId="0" borderId="8" xfId="0" applyNumberFormat="1" applyFont="1" applyFill="1" applyBorder="1" applyAlignment="1">
      <alignment horizontal="right"/>
    </xf>
    <xf numFmtId="3" fontId="70" fillId="0" borderId="8" xfId="0" applyNumberFormat="1" applyFont="1" applyFill="1" applyBorder="1" applyAlignment="1"/>
    <xf numFmtId="43" fontId="50" fillId="0" borderId="8" xfId="1" applyNumberFormat="1" applyFont="1" applyBorder="1" applyAlignment="1">
      <alignment horizontal="center"/>
    </xf>
    <xf numFmtId="0" fontId="50" fillId="0" borderId="8" xfId="0" applyFont="1" applyBorder="1" applyAlignment="1">
      <alignment vertical="center" wrapText="1"/>
    </xf>
    <xf numFmtId="3" fontId="50" fillId="0" borderId="8" xfId="0" applyNumberFormat="1" applyFont="1" applyFill="1" applyBorder="1" applyAlignment="1"/>
    <xf numFmtId="0" fontId="4" fillId="3" borderId="3" xfId="0" applyFont="1" applyFill="1" applyBorder="1" applyAlignment="1" applyProtection="1">
      <alignment horizontal="center" vertical="center" wrapText="1"/>
      <protection locked="0"/>
    </xf>
    <xf numFmtId="165" fontId="35" fillId="0" borderId="7" xfId="1" applyNumberFormat="1" applyFont="1" applyBorder="1" applyAlignment="1">
      <alignment horizontal="center"/>
    </xf>
    <xf numFmtId="165" fontId="35" fillId="0" borderId="8" xfId="1" applyNumberFormat="1" applyFont="1" applyBorder="1" applyAlignment="1">
      <alignment horizontal="center"/>
    </xf>
    <xf numFmtId="165" fontId="35" fillId="0" borderId="8" xfId="1" applyNumberFormat="1" applyFont="1" applyFill="1" applyBorder="1" applyAlignment="1">
      <alignment horizontal="center"/>
    </xf>
    <xf numFmtId="0" fontId="35" fillId="0" borderId="8" xfId="0" applyFont="1" applyBorder="1" applyAlignment="1">
      <alignment horizontal="center"/>
    </xf>
    <xf numFmtId="49" fontId="35" fillId="0" borderId="8" xfId="0" applyNumberFormat="1" applyFont="1" applyFill="1" applyBorder="1" applyAlignment="1">
      <alignment horizontal="center"/>
    </xf>
    <xf numFmtId="0" fontId="35" fillId="0" borderId="8" xfId="0" applyFont="1" applyFill="1" applyBorder="1" applyAlignment="1">
      <alignment horizontal="center"/>
    </xf>
    <xf numFmtId="0" fontId="62" fillId="0" borderId="9" xfId="0" applyFont="1" applyFill="1" applyBorder="1" applyAlignment="1">
      <alignment horizontal="center" vertical="center" wrapText="1"/>
    </xf>
    <xf numFmtId="49" fontId="7" fillId="0" borderId="9" xfId="0" applyNumberFormat="1" applyFont="1" applyBorder="1" applyAlignment="1">
      <alignment horizontal="center" vertical="center"/>
    </xf>
    <xf numFmtId="0" fontId="62" fillId="0" borderId="9" xfId="0" applyFont="1" applyFill="1" applyBorder="1" applyAlignment="1">
      <alignment horizontal="left"/>
    </xf>
    <xf numFmtId="0" fontId="62" fillId="0" borderId="9" xfId="0" applyFont="1" applyFill="1" applyBorder="1" applyAlignment="1">
      <alignment horizontal="center"/>
    </xf>
    <xf numFmtId="0" fontId="62" fillId="0" borderId="7" xfId="0" applyFont="1" applyBorder="1" applyAlignment="1">
      <alignment horizontal="center" vertical="center" wrapText="1"/>
    </xf>
    <xf numFmtId="0" fontId="62" fillId="0" borderId="7" xfId="0" applyFont="1" applyBorder="1" applyAlignment="1">
      <alignment horizontal="left" vertical="center" wrapText="1"/>
    </xf>
    <xf numFmtId="43" fontId="62" fillId="0" borderId="7" xfId="1" applyNumberFormat="1" applyFont="1" applyBorder="1" applyAlignment="1"/>
    <xf numFmtId="0" fontId="50" fillId="0" borderId="8" xfId="0" applyFont="1" applyBorder="1" applyAlignment="1">
      <alignment horizontal="center"/>
    </xf>
    <xf numFmtId="0" fontId="62" fillId="0" borderId="8" xfId="0" applyFont="1" applyBorder="1" applyAlignment="1">
      <alignment horizontal="center"/>
    </xf>
    <xf numFmtId="0" fontId="49" fillId="3" borderId="26" xfId="0" applyFont="1" applyFill="1" applyBorder="1" applyAlignment="1">
      <alignment horizontal="center"/>
    </xf>
    <xf numFmtId="0" fontId="49" fillId="3" borderId="27" xfId="0" applyFont="1" applyFill="1" applyBorder="1" applyAlignment="1">
      <alignment horizontal="center"/>
    </xf>
    <xf numFmtId="0" fontId="50" fillId="0" borderId="9" xfId="0" applyFont="1" applyBorder="1" applyAlignment="1">
      <alignment horizontal="center"/>
    </xf>
    <xf numFmtId="0" fontId="35" fillId="3" borderId="26" xfId="0" applyFont="1" applyFill="1" applyBorder="1" applyAlignment="1">
      <alignment horizontal="center"/>
    </xf>
    <xf numFmtId="0" fontId="35" fillId="0" borderId="8" xfId="0" applyFont="1" applyBorder="1" applyAlignment="1">
      <alignment horizontal="center" vertical="top" wrapText="1"/>
    </xf>
    <xf numFmtId="0" fontId="62" fillId="3" borderId="0" xfId="0" applyFont="1" applyFill="1"/>
    <xf numFmtId="0" fontId="18" fillId="0" borderId="3" xfId="0" applyFont="1" applyBorder="1" applyAlignment="1">
      <alignment horizontal="center" vertical="center" wrapText="1"/>
    </xf>
    <xf numFmtId="0" fontId="0" fillId="0" borderId="7" xfId="0" applyBorder="1"/>
    <xf numFmtId="4" fontId="0" fillId="0" borderId="7" xfId="0" applyNumberFormat="1" applyBorder="1"/>
    <xf numFmtId="0" fontId="0" fillId="0" borderId="8" xfId="0" applyBorder="1"/>
    <xf numFmtId="4" fontId="0" fillId="0" borderId="8" xfId="0" applyNumberFormat="1" applyBorder="1"/>
    <xf numFmtId="0" fontId="62" fillId="3" borderId="9" xfId="0" applyFont="1" applyFill="1" applyBorder="1" applyAlignment="1">
      <alignment horizontal="right"/>
    </xf>
    <xf numFmtId="0" fontId="71" fillId="0" borderId="3" xfId="0" applyFont="1" applyBorder="1" applyAlignment="1">
      <alignment horizontal="center" vertical="center" wrapText="1"/>
    </xf>
    <xf numFmtId="2" fontId="35" fillId="3" borderId="8" xfId="0" quotePrefix="1" applyNumberFormat="1" applyFont="1" applyFill="1" applyBorder="1" applyAlignment="1">
      <alignment horizontal="center" vertical="center" wrapText="1"/>
    </xf>
    <xf numFmtId="0" fontId="50" fillId="3" borderId="7" xfId="0" applyFont="1" applyFill="1" applyBorder="1" applyAlignment="1">
      <alignment horizontal="center" vertical="center"/>
    </xf>
    <xf numFmtId="49" fontId="1" fillId="0" borderId="8" xfId="0" applyNumberFormat="1" applyFont="1" applyBorder="1" applyAlignment="1">
      <alignment horizontal="center" vertical="center"/>
    </xf>
    <xf numFmtId="0" fontId="35" fillId="0" borderId="8" xfId="0" applyFont="1" applyFill="1" applyBorder="1" applyAlignment="1">
      <alignment horizontal="center" vertical="center" wrapText="1"/>
    </xf>
    <xf numFmtId="0" fontId="49" fillId="0" borderId="21" xfId="0" applyFont="1" applyBorder="1" applyAlignment="1">
      <alignment horizontal="center"/>
    </xf>
    <xf numFmtId="0" fontId="49" fillId="3" borderId="8" xfId="2" applyFont="1" applyFill="1" applyBorder="1" applyAlignment="1">
      <alignment horizontal="center" vertical="center" wrapText="1"/>
    </xf>
    <xf numFmtId="0" fontId="7" fillId="0" borderId="8" xfId="0" applyFont="1" applyFill="1" applyBorder="1" applyAlignment="1" applyProtection="1">
      <alignment horizontal="center" vertical="center" wrapText="1"/>
    </xf>
    <xf numFmtId="0" fontId="11" fillId="0" borderId="0" xfId="0" applyFont="1" applyAlignment="1" applyProtection="1">
      <alignment horizontal="center" wrapText="1"/>
      <protection locked="0"/>
    </xf>
    <xf numFmtId="0" fontId="67" fillId="0" borderId="8" xfId="0" applyFont="1" applyFill="1" applyBorder="1"/>
    <xf numFmtId="43" fontId="7" fillId="0" borderId="8" xfId="1" applyNumberFormat="1" applyFont="1" applyBorder="1" applyAlignment="1">
      <alignment vertical="center" wrapText="1"/>
    </xf>
    <xf numFmtId="0" fontId="68" fillId="0" borderId="8" xfId="0" applyFont="1" applyFill="1" applyBorder="1"/>
    <xf numFmtId="0" fontId="6" fillId="0" borderId="9" xfId="0" applyFont="1" applyBorder="1" applyAlignment="1">
      <alignment vertical="center" wrapText="1"/>
    </xf>
    <xf numFmtId="0" fontId="6" fillId="0" borderId="23" xfId="0" applyFont="1" applyBorder="1" applyAlignment="1">
      <alignment horizontal="center" vertical="center" wrapText="1"/>
    </xf>
    <xf numFmtId="43" fontId="62" fillId="0" borderId="15" xfId="1" applyNumberFormat="1" applyFont="1" applyBorder="1" applyAlignment="1">
      <alignment horizontal="right"/>
    </xf>
    <xf numFmtId="43" fontId="64" fillId="0" borderId="3" xfId="1" applyNumberFormat="1" applyFont="1" applyBorder="1" applyAlignment="1">
      <alignment horizontal="center"/>
    </xf>
    <xf numFmtId="43" fontId="62" fillId="0" borderId="3" xfId="1" applyNumberFormat="1" applyFont="1" applyBorder="1" applyAlignment="1"/>
    <xf numFmtId="43" fontId="62" fillId="0" borderId="3" xfId="1" applyNumberFormat="1" applyFont="1" applyBorder="1" applyAlignment="1">
      <alignment horizontal="center"/>
    </xf>
    <xf numFmtId="0" fontId="61" fillId="0" borderId="3" xfId="0" applyFont="1" applyBorder="1" applyAlignment="1">
      <alignment vertical="center" wrapText="1"/>
    </xf>
    <xf numFmtId="0" fontId="1" fillId="0" borderId="0" xfId="0" applyFont="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0" fontId="26" fillId="0" borderId="0" xfId="0" applyFont="1" applyAlignment="1" applyProtection="1">
      <alignment horizontal="left" vertical="center" wrapText="1"/>
      <protection locked="0"/>
    </xf>
    <xf numFmtId="0" fontId="11"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8" fillId="0" borderId="0" xfId="0" applyFont="1" applyAlignment="1" applyProtection="1">
      <alignment horizontal="justify" vertical="center"/>
      <protection locked="0"/>
    </xf>
    <xf numFmtId="0" fontId="4" fillId="0" borderId="0" xfId="0" applyFont="1" applyAlignment="1" applyProtection="1">
      <alignment horizontal="center" wrapText="1"/>
      <protection locked="0"/>
    </xf>
    <xf numFmtId="0" fontId="24" fillId="0" borderId="0" xfId="0" applyFont="1" applyAlignment="1" applyProtection="1">
      <alignment horizontal="center" wrapText="1"/>
      <protection locked="0"/>
    </xf>
    <xf numFmtId="0" fontId="10" fillId="0" borderId="0" xfId="0" applyFont="1" applyAlignment="1" applyProtection="1">
      <alignment horizontal="justify" vertical="center"/>
      <protection locked="0"/>
    </xf>
    <xf numFmtId="0" fontId="8" fillId="0" borderId="0" xfId="0" applyFont="1" applyAlignment="1" applyProtection="1">
      <alignment horizontal="left" vertical="center" wrapText="1"/>
      <protection locked="0"/>
    </xf>
    <xf numFmtId="0" fontId="25" fillId="0" borderId="0" xfId="0" applyFont="1" applyAlignment="1" applyProtection="1">
      <alignment horizontal="center" wrapText="1"/>
      <protection locked="0"/>
    </xf>
    <xf numFmtId="0" fontId="5" fillId="0" borderId="0" xfId="0" applyFont="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0" fontId="3" fillId="0" borderId="0" xfId="0" applyFont="1" applyAlignment="1" applyProtection="1">
      <alignment vertical="center" wrapText="1"/>
      <protection locked="0"/>
    </xf>
    <xf numFmtId="0" fontId="7" fillId="0" borderId="0" xfId="0" applyFont="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10" fillId="0" borderId="0" xfId="0" applyFont="1" applyAlignment="1" applyProtection="1">
      <alignment horizontal="center" vertical="center" wrapText="1"/>
      <protection locked="0"/>
    </xf>
    <xf numFmtId="0" fontId="7" fillId="0" borderId="0" xfId="0" applyFont="1" applyAlignment="1" applyProtection="1">
      <alignment vertical="center"/>
      <protection locked="0"/>
    </xf>
    <xf numFmtId="0" fontId="7" fillId="0" borderId="0" xfId="0" applyFont="1" applyAlignment="1" applyProtection="1">
      <alignment vertical="center" wrapText="1"/>
      <protection locked="0"/>
    </xf>
    <xf numFmtId="0" fontId="0" fillId="0" borderId="0" xfId="0" applyAlignment="1" applyProtection="1">
      <protection locked="0"/>
    </xf>
    <xf numFmtId="0" fontId="10" fillId="0" borderId="0" xfId="0" applyFont="1" applyAlignment="1" applyProtection="1">
      <alignment vertical="center" wrapText="1"/>
      <protection locked="0"/>
    </xf>
    <xf numFmtId="0" fontId="8" fillId="0" borderId="0" xfId="0" applyFont="1" applyAlignment="1" applyProtection="1">
      <alignment vertical="center" wrapText="1"/>
      <protection locked="0"/>
    </xf>
    <xf numFmtId="0" fontId="0" fillId="0" borderId="0" xfId="0" applyProtection="1">
      <protection locked="0"/>
    </xf>
    <xf numFmtId="0" fontId="8" fillId="0" borderId="0" xfId="0" applyFont="1" applyAlignment="1" applyProtection="1">
      <alignment horizontal="left" vertical="center"/>
      <protection locked="0"/>
    </xf>
    <xf numFmtId="0" fontId="10" fillId="0" borderId="10" xfId="0" applyFont="1" applyBorder="1" applyAlignment="1" applyProtection="1">
      <alignment horizontal="center"/>
      <protection locked="0"/>
    </xf>
    <xf numFmtId="0" fontId="28" fillId="0" borderId="0" xfId="0" applyFont="1" applyAlignment="1" applyProtection="1">
      <alignment horizontal="left" vertical="center" wrapText="1"/>
      <protection locked="0"/>
    </xf>
    <xf numFmtId="0" fontId="8" fillId="0" borderId="0" xfId="0" applyFont="1" applyBorder="1" applyAlignment="1" applyProtection="1">
      <alignment vertical="center" wrapText="1"/>
      <protection locked="0"/>
    </xf>
    <xf numFmtId="0" fontId="8" fillId="0" borderId="0" xfId="0" applyFont="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0" fontId="3" fillId="0" borderId="0"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horizontal="center" vertical="center" wrapText="1"/>
      <protection locked="0"/>
    </xf>
    <xf numFmtId="0" fontId="9" fillId="0" borderId="10" xfId="0" applyFont="1" applyBorder="1" applyAlignment="1" applyProtection="1">
      <alignment horizontal="right" vertical="center" wrapText="1"/>
      <protection locked="0"/>
    </xf>
    <xf numFmtId="0" fontId="8" fillId="0" borderId="0" xfId="0" applyFont="1" applyAlignment="1" applyProtection="1">
      <alignment wrapText="1"/>
      <protection locked="0"/>
    </xf>
    <xf numFmtId="0" fontId="48" fillId="3" borderId="10" xfId="0" applyFont="1" applyFill="1" applyBorder="1" applyAlignment="1">
      <alignment horizontal="center"/>
    </xf>
    <xf numFmtId="0" fontId="56" fillId="3" borderId="0" xfId="0" applyFont="1" applyFill="1" applyAlignment="1">
      <alignment horizontal="center"/>
    </xf>
    <xf numFmtId="0" fontId="52" fillId="3" borderId="0" xfId="0" applyFont="1" applyFill="1" applyAlignment="1">
      <alignment horizontal="left"/>
    </xf>
    <xf numFmtId="0" fontId="52" fillId="3" borderId="0" xfId="0" applyFont="1" applyFill="1" applyAlignment="1">
      <alignment horizontal="center"/>
    </xf>
    <xf numFmtId="0" fontId="72" fillId="3" borderId="0" xfId="0" applyFont="1" applyFill="1" applyBorder="1" applyAlignment="1">
      <alignment horizontal="left"/>
    </xf>
    <xf numFmtId="0" fontId="61" fillId="0" borderId="0" xfId="0" applyFont="1" applyAlignment="1">
      <alignment horizontal="left" vertical="center" wrapText="1"/>
    </xf>
    <xf numFmtId="0" fontId="6" fillId="0" borderId="0" xfId="0" applyFont="1" applyAlignment="1">
      <alignment horizontal="left"/>
    </xf>
    <xf numFmtId="0" fontId="6" fillId="0" borderId="0" xfId="0" applyFont="1" applyAlignment="1">
      <alignment horizontal="left" vertical="center"/>
    </xf>
    <xf numFmtId="0" fontId="43" fillId="0" borderId="0" xfId="0" applyFont="1" applyAlignment="1">
      <alignment horizontal="justify" vertical="center" wrapText="1"/>
    </xf>
    <xf numFmtId="0" fontId="43" fillId="0" borderId="0" xfId="0" applyFont="1" applyBorder="1" applyAlignment="1">
      <alignment horizontal="center" vertical="center" wrapText="1"/>
    </xf>
    <xf numFmtId="0" fontId="6" fillId="0" borderId="0" xfId="0" applyFont="1" applyFill="1" applyAlignment="1">
      <alignment horizontal="left" vertical="center"/>
    </xf>
    <xf numFmtId="0" fontId="42" fillId="0" borderId="10" xfId="0" applyFont="1" applyBorder="1" applyAlignment="1">
      <alignment horizontal="center"/>
    </xf>
    <xf numFmtId="0" fontId="43" fillId="0" borderId="0" xfId="0" applyFont="1" applyAlignment="1">
      <alignment horizontal="center" vertical="center" wrapText="1"/>
    </xf>
    <xf numFmtId="0" fontId="61" fillId="0" borderId="0" xfId="0" applyFont="1" applyAlignment="1">
      <alignment horizontal="center" vertical="center" wrapText="1"/>
    </xf>
    <xf numFmtId="0" fontId="49" fillId="3" borderId="0" xfId="0" applyFont="1" applyFill="1" applyBorder="1" applyAlignment="1">
      <alignment horizontal="left"/>
    </xf>
    <xf numFmtId="0" fontId="52" fillId="3" borderId="3" xfId="0" applyFont="1" applyFill="1" applyBorder="1" applyAlignment="1">
      <alignment horizontal="center" vertical="center" wrapText="1"/>
    </xf>
    <xf numFmtId="0" fontId="4" fillId="3" borderId="3" xfId="0" applyFont="1" applyFill="1" applyBorder="1" applyAlignment="1" applyProtection="1">
      <alignment horizontal="center" vertical="center" wrapText="1"/>
      <protection locked="0"/>
    </xf>
    <xf numFmtId="0" fontId="52" fillId="3" borderId="3" xfId="0" applyFont="1" applyFill="1" applyBorder="1" applyAlignment="1">
      <alignment horizontal="center" vertical="center"/>
    </xf>
    <xf numFmtId="0" fontId="31" fillId="0" borderId="0" xfId="0" applyFont="1" applyAlignment="1" applyProtection="1">
      <alignment horizontal="left" vertical="center"/>
      <protection locked="0"/>
    </xf>
    <xf numFmtId="0" fontId="33" fillId="0" borderId="0" xfId="0" applyFont="1" applyAlignment="1" applyProtection="1">
      <alignment horizontal="left" vertical="center"/>
      <protection locked="0"/>
    </xf>
    <xf numFmtId="0" fontId="34" fillId="0" borderId="0" xfId="0" applyFont="1" applyAlignment="1" applyProtection="1">
      <alignment horizontal="left" vertical="center" wrapText="1"/>
      <protection locked="0"/>
    </xf>
    <xf numFmtId="0" fontId="27" fillId="0" borderId="12" xfId="0" applyFont="1" applyBorder="1" applyAlignment="1" applyProtection="1">
      <alignment horizontal="left" vertical="center" wrapText="1"/>
      <protection locked="0"/>
    </xf>
    <xf numFmtId="0" fontId="37" fillId="0" borderId="0" xfId="0" applyFont="1" applyAlignment="1" applyProtection="1">
      <alignment horizontal="justify" vertical="center"/>
      <protection locked="0"/>
    </xf>
    <xf numFmtId="0" fontId="30" fillId="0" borderId="0" xfId="0" applyFont="1" applyAlignment="1" applyProtection="1">
      <alignment horizontal="left" vertical="center" wrapText="1"/>
      <protection locked="0"/>
    </xf>
    <xf numFmtId="0" fontId="36" fillId="0" borderId="0" xfId="0" applyFont="1" applyAlignment="1" applyProtection="1">
      <alignment horizontal="left" vertical="center" wrapText="1"/>
      <protection locked="0"/>
    </xf>
    <xf numFmtId="0" fontId="0" fillId="0" borderId="0" xfId="0"/>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9" xfId="0" applyFont="1" applyBorder="1" applyAlignment="1">
      <alignment horizontal="center" vertical="center" wrapText="1"/>
    </xf>
    <xf numFmtId="0" fontId="8" fillId="0" borderId="0" xfId="0" applyFont="1" applyAlignment="1">
      <alignment vertical="center" wrapText="1"/>
    </xf>
    <xf numFmtId="0" fontId="18" fillId="0" borderId="3" xfId="0" applyFont="1" applyBorder="1" applyAlignment="1">
      <alignment horizontal="center" vertical="center" wrapText="1"/>
    </xf>
    <xf numFmtId="0" fontId="17" fillId="0" borderId="0" xfId="0" applyFont="1" applyAlignment="1">
      <alignment horizontal="justify" vertical="center"/>
    </xf>
    <xf numFmtId="0" fontId="57" fillId="0" borderId="0" xfId="0" applyFont="1" applyAlignment="1">
      <alignment horizontal="left" vertical="center"/>
    </xf>
    <xf numFmtId="0" fontId="5" fillId="0" borderId="0" xfId="0" applyFont="1" applyAlignment="1">
      <alignment horizontal="center" vertical="center" wrapText="1"/>
    </xf>
    <xf numFmtId="0" fontId="10" fillId="0" borderId="0" xfId="0" applyFont="1" applyAlignment="1">
      <alignment horizontal="center" vertical="center" wrapText="1"/>
    </xf>
    <xf numFmtId="0" fontId="3" fillId="0" borderId="0" xfId="0" applyFont="1" applyAlignment="1">
      <alignment horizontal="center" vertical="center"/>
    </xf>
    <xf numFmtId="0" fontId="43" fillId="0" borderId="10" xfId="0" applyFont="1" applyBorder="1" applyAlignment="1">
      <alignment horizontal="right" vertical="center"/>
    </xf>
    <xf numFmtId="0" fontId="10" fillId="0" borderId="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18" fillId="0" borderId="17" xfId="0" applyFont="1" applyBorder="1" applyAlignment="1">
      <alignment horizontal="center" vertical="center" wrapText="1"/>
    </xf>
    <xf numFmtId="0" fontId="2" fillId="0" borderId="0" xfId="0" applyFont="1" applyBorder="1" applyAlignment="1">
      <alignment vertical="center" wrapText="1"/>
    </xf>
    <xf numFmtId="0" fontId="2" fillId="0" borderId="0" xfId="0" applyFont="1" applyAlignment="1">
      <alignment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Alignment="1">
      <alignment horizontal="center" vertical="center" wrapText="1"/>
    </xf>
  </cellXfs>
  <cellStyles count="4">
    <cellStyle name="Comma" xfId="1" builtinId="3"/>
    <cellStyle name="Comma [0]" xfId="3" builtinId="6"/>
    <cellStyle name="Normal" xfId="0" builtinId="0"/>
    <cellStyle name="Normal 2" xfId="2"/>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238124</xdr:colOff>
      <xdr:row>0</xdr:row>
      <xdr:rowOff>95250</xdr:rowOff>
    </xdr:from>
    <xdr:to>
      <xdr:col>21</xdr:col>
      <xdr:colOff>304800</xdr:colOff>
      <xdr:row>4</xdr:row>
      <xdr:rowOff>123825</xdr:rowOff>
    </xdr:to>
    <xdr:sp macro="" textlink="">
      <xdr:nvSpPr>
        <xdr:cNvPr id="2" name="Line Callout 1 1">
          <a:extLst>
            <a:ext uri="{FF2B5EF4-FFF2-40B4-BE49-F238E27FC236}">
              <a16:creationId xmlns:a16="http://schemas.microsoft.com/office/drawing/2014/main" xmlns="" id="{D0D4A567-89EF-4706-B7C0-2D780F966E9D}"/>
            </a:ext>
          </a:extLst>
        </xdr:cNvPr>
        <xdr:cNvSpPr/>
      </xdr:nvSpPr>
      <xdr:spPr>
        <a:xfrm>
          <a:off x="6257924" y="95250"/>
          <a:ext cx="7381876" cy="1133475"/>
        </a:xfrm>
        <a:prstGeom prst="borderCallout1">
          <a:avLst>
            <a:gd name="adj1" fmla="val -2948"/>
            <a:gd name="adj2" fmla="val 1457"/>
            <a:gd name="adj3" fmla="val 1374"/>
            <a:gd name="adj4" fmla="val -891"/>
          </a:avLst>
        </a:prstGeom>
        <a:ln/>
      </xdr:spPr>
      <xdr:style>
        <a:lnRef idx="1">
          <a:schemeClr val="accent3"/>
        </a:lnRef>
        <a:fillRef idx="2">
          <a:schemeClr val="accent3"/>
        </a:fillRef>
        <a:effectRef idx="1">
          <a:schemeClr val="accent3"/>
        </a:effectRef>
        <a:fontRef idx="minor">
          <a:schemeClr val="dk1"/>
        </a:fontRef>
      </xdr:style>
      <xdr:txBody>
        <a:bodyPr rtlCol="0" anchor="ctr"/>
        <a:lstStyle/>
        <a:p>
          <a:pPr algn="ctr" rtl="1">
            <a:defRPr sz="1000"/>
          </a:pPr>
          <a:r>
            <a:rPr lang="en-US" sz="1400" b="1" i="0" strike="noStrike">
              <a:solidFill>
                <a:srgbClr val="FF0000"/>
              </a:solidFill>
              <a:latin typeface="Calibri"/>
              <a:cs typeface="Calibri"/>
            </a:rPr>
            <a:t>Cách nhập số liệu : Phần I, II: Nhập thông tin vào cột 1, cột 2 và cột 4. Phần III: Nhập thông tin vào cột 1, cột 4 .  Lưu</a:t>
          </a:r>
          <a:r>
            <a:rPr lang="en-US" sz="1400" b="1" i="0" strike="noStrike" baseline="0">
              <a:solidFill>
                <a:srgbClr val="FF0000"/>
              </a:solidFill>
              <a:latin typeface="Calibri"/>
              <a:cs typeface="Calibri"/>
            </a:rPr>
            <a:t> ý: Các dòng có thu về sản phẩm phụ ghi số tiền vào cột 5</a:t>
          </a:r>
          <a:r>
            <a:rPr lang="en-US" sz="1400" b="1" i="0" strike="noStrike">
              <a:solidFill>
                <a:srgbClr val="FF0000"/>
              </a:solidFill>
              <a:latin typeface="Calibri"/>
              <a:cs typeface="Calibri"/>
            </a:rPr>
            <a:t>.                                          </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190500</xdr:colOff>
      <xdr:row>2</xdr:row>
      <xdr:rowOff>0</xdr:rowOff>
    </xdr:from>
    <xdr:to>
      <xdr:col>19</xdr:col>
      <xdr:colOff>323850</xdr:colOff>
      <xdr:row>7</xdr:row>
      <xdr:rowOff>114300</xdr:rowOff>
    </xdr:to>
    <xdr:sp macro="" textlink="">
      <xdr:nvSpPr>
        <xdr:cNvPr id="2" name="Line Callout 1 1">
          <a:extLst>
            <a:ext uri="{FF2B5EF4-FFF2-40B4-BE49-F238E27FC236}">
              <a16:creationId xmlns:a16="http://schemas.microsoft.com/office/drawing/2014/main" xmlns="" id="{10A5FBCA-9C97-4D70-8E2F-DE519E0D497C}"/>
            </a:ext>
          </a:extLst>
        </xdr:cNvPr>
        <xdr:cNvSpPr/>
      </xdr:nvSpPr>
      <xdr:spPr>
        <a:xfrm>
          <a:off x="9772650" y="685800"/>
          <a:ext cx="4762500" cy="1905000"/>
        </a:xfrm>
        <a:prstGeom prst="borderCallout1">
          <a:avLst>
            <a:gd name="adj1" fmla="val -2948"/>
            <a:gd name="adj2" fmla="val 1457"/>
            <a:gd name="adj3" fmla="val 1374"/>
            <a:gd name="adj4" fmla="val -891"/>
          </a:avLst>
        </a:prstGeom>
        <a:ln/>
      </xdr:spPr>
      <xdr:style>
        <a:lnRef idx="1">
          <a:schemeClr val="accent3"/>
        </a:lnRef>
        <a:fillRef idx="2">
          <a:schemeClr val="accent3"/>
        </a:fillRef>
        <a:effectRef idx="1">
          <a:schemeClr val="accent3"/>
        </a:effectRef>
        <a:fontRef idx="minor">
          <a:schemeClr val="dk1"/>
        </a:fontRef>
      </xdr:style>
      <xdr:txBody>
        <a:bodyPr rtlCol="0" anchor="ctr"/>
        <a:lstStyle/>
        <a:p>
          <a:pPr algn="ctr" rtl="1">
            <a:defRPr sz="1000"/>
          </a:pPr>
          <a:r>
            <a:rPr lang="en-US" sz="1400" b="1" i="0" strike="noStrike">
              <a:solidFill>
                <a:srgbClr val="FF0000"/>
              </a:solidFill>
              <a:latin typeface="Calibri"/>
              <a:cs typeface="Calibri"/>
            </a:rPr>
            <a:t>Cột</a:t>
          </a:r>
          <a:r>
            <a:rPr lang="en-US" sz="1400" b="1" i="0" strike="noStrike" baseline="0">
              <a:solidFill>
                <a:srgbClr val="FF0000"/>
              </a:solidFill>
              <a:latin typeface="Calibri"/>
              <a:cs typeface="Calibri"/>
            </a:rPr>
            <a:t> F: Ghi rõ chồng/vợ/con đẻ/con dâu,... Cột G: Ghi rõ tên công việc và địa chỉ nơi hiện đang làm việc hoặc địa chỉ nơi đang sinh sống. Cột 1: Số tiền gửi về là số tiền có làm tăng thu nhập cho hộ (trường hợp gửi về nhờ giữ hộ sẽ không làm tăng thu nhập cho hộ thì không ghi vào cột này) . Cột 3: Ghi năm đi nước ngoài và ghi rõ con đã có gia đình riêng hay chưa có gia đình riêng.   </a:t>
          </a:r>
          <a:endParaRPr lang="en-US" sz="1400" b="1" i="0" strike="noStrike">
            <a:solidFill>
              <a:srgbClr val="FF0000"/>
            </a:solidFill>
            <a:latin typeface="Calibri"/>
            <a:cs typeface="Calibri"/>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114300</xdr:colOff>
      <xdr:row>5</xdr:row>
      <xdr:rowOff>419100</xdr:rowOff>
    </xdr:to>
    <xdr:sp macro="" textlink="">
      <xdr:nvSpPr>
        <xdr:cNvPr id="3" name="Line Callout 1 3">
          <a:extLst>
            <a:ext uri="{FF2B5EF4-FFF2-40B4-BE49-F238E27FC236}">
              <a16:creationId xmlns:a16="http://schemas.microsoft.com/office/drawing/2014/main" xmlns="" id="{357CB68B-539B-4530-9CF8-BAA793BF4D6D}"/>
            </a:ext>
          </a:extLst>
        </xdr:cNvPr>
        <xdr:cNvSpPr>
          <a:spLocks/>
        </xdr:cNvSpPr>
      </xdr:nvSpPr>
      <xdr:spPr bwMode="auto">
        <a:xfrm>
          <a:off x="6105525" y="238125"/>
          <a:ext cx="3162300" cy="1257300"/>
        </a:xfrm>
        <a:prstGeom prst="borderCallout1">
          <a:avLst>
            <a:gd name="adj1" fmla="val 9093"/>
            <a:gd name="adj2" fmla="val -2407"/>
            <a:gd name="adj3" fmla="val 1514"/>
            <a:gd name="adj4" fmla="val -2407"/>
          </a:avLst>
        </a:prstGeom>
        <a:gradFill rotWithShape="1">
          <a:gsLst>
            <a:gs pos="0">
              <a:srgbClr val="DAFDA7"/>
            </a:gs>
            <a:gs pos="35001">
              <a:srgbClr val="E4FDC2"/>
            </a:gs>
            <a:gs pos="100000">
              <a:srgbClr val="F5FFE6"/>
            </a:gs>
          </a:gsLst>
          <a:lin ang="16200000" scaled="1"/>
        </a:gradFill>
        <a:ln w="9525" algn="ctr">
          <a:solidFill>
            <a:srgbClr val="98B954"/>
          </a:solidFill>
          <a:miter lim="800000"/>
          <a:headEnd/>
          <a:tailEnd/>
        </a:ln>
        <a:effectLst>
          <a:outerShdw dist="20000" dir="5400000" rotWithShape="0">
            <a:srgbClr val="000000">
              <a:alpha val="37999"/>
            </a:srgbClr>
          </a:outerShdw>
        </a:effectLst>
      </xdr:spPr>
      <xdr:txBody>
        <a:bodyPr vertOverflow="clip" wrap="square" lIns="91440" tIns="45720" rIns="91440" bIns="45720" anchor="ctr" upright="1"/>
        <a:lstStyle/>
        <a:p>
          <a:pPr algn="ctr" rtl="1">
            <a:defRPr sz="1000"/>
          </a:pPr>
          <a:r>
            <a:rPr lang="vi-VN" sz="1400" b="1" i="0" strike="noStrike">
              <a:solidFill>
                <a:srgbClr val="FF0000"/>
              </a:solidFill>
              <a:latin typeface="Calibri"/>
              <a:cs typeface="Calibri"/>
            </a:rPr>
            <a:t>  Đề nghị chỉ nhập thông tin vào các dòng chi phí của cột 1 và phần IV cột 2 (Dân số TB của xã)  </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47624</xdr:colOff>
      <xdr:row>1</xdr:row>
      <xdr:rowOff>0</xdr:rowOff>
    </xdr:from>
    <xdr:to>
      <xdr:col>14</xdr:col>
      <xdr:colOff>171449</xdr:colOff>
      <xdr:row>4</xdr:row>
      <xdr:rowOff>371475</xdr:rowOff>
    </xdr:to>
    <xdr:sp macro="" textlink="">
      <xdr:nvSpPr>
        <xdr:cNvPr id="2" name="Line Callout 1 1">
          <a:extLst>
            <a:ext uri="{FF2B5EF4-FFF2-40B4-BE49-F238E27FC236}">
              <a16:creationId xmlns:a16="http://schemas.microsoft.com/office/drawing/2014/main" xmlns="" id="{94E64855-D60F-43D4-80AC-26847FAA3598}"/>
            </a:ext>
          </a:extLst>
        </xdr:cNvPr>
        <xdr:cNvSpPr>
          <a:spLocks/>
        </xdr:cNvSpPr>
      </xdr:nvSpPr>
      <xdr:spPr bwMode="auto">
        <a:xfrm>
          <a:off x="6924674" y="276225"/>
          <a:ext cx="3781425" cy="1400175"/>
        </a:xfrm>
        <a:prstGeom prst="borderCallout1">
          <a:avLst>
            <a:gd name="adj1" fmla="val 8162"/>
            <a:gd name="adj2" fmla="val -2486"/>
            <a:gd name="adj3" fmla="val 1361"/>
            <a:gd name="adj4" fmla="val -2486"/>
          </a:avLst>
        </a:prstGeom>
        <a:gradFill rotWithShape="1">
          <a:gsLst>
            <a:gs pos="0">
              <a:srgbClr val="DAFDA7"/>
            </a:gs>
            <a:gs pos="35001">
              <a:srgbClr val="E4FDC2"/>
            </a:gs>
            <a:gs pos="100000">
              <a:srgbClr val="F5FFE6"/>
            </a:gs>
          </a:gsLst>
          <a:lin ang="16200000" scaled="1"/>
        </a:gradFill>
        <a:ln w="9525" algn="ctr">
          <a:solidFill>
            <a:srgbClr val="98B954"/>
          </a:solidFill>
          <a:miter lim="800000"/>
          <a:headEnd/>
          <a:tailEnd/>
        </a:ln>
        <a:effectLst>
          <a:outerShdw dist="20000" dir="5400000" rotWithShape="0">
            <a:srgbClr val="000000">
              <a:alpha val="37999"/>
            </a:srgbClr>
          </a:outerShdw>
        </a:effectLst>
      </xdr:spPr>
      <xdr:txBody>
        <a:bodyPr vertOverflow="clip" wrap="square" lIns="91440" tIns="45720" rIns="91440" bIns="45720" anchor="ctr" upright="1"/>
        <a:lstStyle/>
        <a:p>
          <a:pPr algn="ctr" rtl="1">
            <a:defRPr sz="1000"/>
          </a:pPr>
          <a:r>
            <a:rPr lang="vi-VN" sz="1400" b="1" i="0" strike="noStrike">
              <a:solidFill>
                <a:srgbClr val="FF0000"/>
              </a:solidFill>
              <a:latin typeface="Calibri"/>
              <a:cs typeface="Calibri"/>
            </a:rPr>
            <a:t>Biểu này áp dụng đối với tất cả xã, phường, thị trấn.</a:t>
          </a:r>
          <a:r>
            <a:rPr lang="en-US" sz="1400" b="1" i="0" strike="noStrike">
              <a:solidFill>
                <a:srgbClr val="FF0000"/>
              </a:solidFill>
              <a:latin typeface="Calibri"/>
              <a:cs typeface="Calibri"/>
            </a:rPr>
            <a:t> Cột</a:t>
          </a:r>
          <a:r>
            <a:rPr lang="en-US" sz="1400" b="1" i="0" strike="noStrike" baseline="0">
              <a:solidFill>
                <a:srgbClr val="FF0000"/>
              </a:solidFill>
              <a:latin typeface="Calibri"/>
              <a:cs typeface="Calibri"/>
            </a:rPr>
            <a:t> 2: </a:t>
          </a:r>
          <a:r>
            <a:rPr lang="en-US" sz="1400" b="1" i="0" strike="noStrike">
              <a:solidFill>
                <a:srgbClr val="FF0000"/>
              </a:solidFill>
              <a:latin typeface="Calibri"/>
              <a:cs typeface="Calibri"/>
            </a:rPr>
            <a:t>Đầu</a:t>
          </a:r>
          <a:r>
            <a:rPr lang="en-US" sz="1400" b="1" i="0" strike="noStrike" baseline="0">
              <a:solidFill>
                <a:srgbClr val="FF0000"/>
              </a:solidFill>
              <a:latin typeface="Calibri"/>
              <a:cs typeface="Calibri"/>
            </a:rPr>
            <a:t> năm: 01/01/2021. Cột 3: Cuối năm 2021: </a:t>
          </a:r>
          <a:r>
            <a:rPr lang="en-US" sz="1400" b="1" i="0" strike="noStrike">
              <a:solidFill>
                <a:srgbClr val="FF0000"/>
              </a:solidFill>
              <a:latin typeface="Calibri"/>
              <a:cs typeface="Calibri"/>
            </a:rPr>
            <a:t>Ước</a:t>
          </a:r>
          <a:r>
            <a:rPr lang="en-US" sz="1400" b="1" i="0" strike="noStrike" baseline="0">
              <a:solidFill>
                <a:srgbClr val="FF0000"/>
              </a:solidFill>
              <a:latin typeface="Calibri"/>
              <a:cs typeface="Calibri"/>
            </a:rPr>
            <a:t> tính đến 31/12/2021</a:t>
          </a:r>
          <a:r>
            <a:rPr lang="vi-VN" sz="1400" b="1" i="0" strike="noStrike">
              <a:solidFill>
                <a:srgbClr val="FF0000"/>
              </a:solidFill>
              <a:latin typeface="Calibri"/>
              <a:cs typeface="Calibri"/>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0</xdr:row>
      <xdr:rowOff>0</xdr:rowOff>
    </xdr:from>
    <xdr:to>
      <xdr:col>15</xdr:col>
      <xdr:colOff>66675</xdr:colOff>
      <xdr:row>3</xdr:row>
      <xdr:rowOff>95250</xdr:rowOff>
    </xdr:to>
    <xdr:sp macro="" textlink="">
      <xdr:nvSpPr>
        <xdr:cNvPr id="2" name="Line Callout 1 1">
          <a:extLst>
            <a:ext uri="{FF2B5EF4-FFF2-40B4-BE49-F238E27FC236}">
              <a16:creationId xmlns:a16="http://schemas.microsoft.com/office/drawing/2014/main" xmlns="" id="{B0DC8E14-3B3A-402E-A70B-656B195FAA95}"/>
            </a:ext>
          </a:extLst>
        </xdr:cNvPr>
        <xdr:cNvSpPr/>
      </xdr:nvSpPr>
      <xdr:spPr>
        <a:xfrm>
          <a:off x="5915025" y="0"/>
          <a:ext cx="4943475" cy="866775"/>
        </a:xfrm>
        <a:prstGeom prst="borderCallout1">
          <a:avLst>
            <a:gd name="adj1" fmla="val -2948"/>
            <a:gd name="adj2" fmla="val 1457"/>
            <a:gd name="adj3" fmla="val 1374"/>
            <a:gd name="adj4" fmla="val -891"/>
          </a:avLst>
        </a:prstGeom>
        <a:ln/>
      </xdr:spPr>
      <xdr:style>
        <a:lnRef idx="1">
          <a:schemeClr val="accent3"/>
        </a:lnRef>
        <a:fillRef idx="2">
          <a:schemeClr val="accent3"/>
        </a:fillRef>
        <a:effectRef idx="1">
          <a:schemeClr val="accent3"/>
        </a:effectRef>
        <a:fontRef idx="minor">
          <a:schemeClr val="dk1"/>
        </a:fontRef>
      </xdr:style>
      <xdr:txBody>
        <a:bodyPr rtlCol="0" anchor="ctr"/>
        <a:lstStyle/>
        <a:p>
          <a:pPr algn="ctr" rtl="1">
            <a:defRPr sz="1000"/>
          </a:pPr>
          <a:r>
            <a:rPr lang="en-US" sz="1400" b="1" i="0" strike="noStrike">
              <a:solidFill>
                <a:srgbClr val="FF0000"/>
              </a:solidFill>
              <a:latin typeface="Calibri"/>
              <a:cs typeface="Calibri"/>
            </a:rPr>
            <a:t>Cách nhập số liệu: Phần I, II: Nhập thông tin vào cột 1, cột 2 Phần III, IV, V: Nhập thông tin vào cột 3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0</xdr:row>
      <xdr:rowOff>0</xdr:rowOff>
    </xdr:from>
    <xdr:to>
      <xdr:col>14</xdr:col>
      <xdr:colOff>123825</xdr:colOff>
      <xdr:row>2</xdr:row>
      <xdr:rowOff>104774</xdr:rowOff>
    </xdr:to>
    <xdr:sp macro="" textlink="">
      <xdr:nvSpPr>
        <xdr:cNvPr id="2" name="Line Callout 1 1">
          <a:extLst>
            <a:ext uri="{FF2B5EF4-FFF2-40B4-BE49-F238E27FC236}">
              <a16:creationId xmlns:a16="http://schemas.microsoft.com/office/drawing/2014/main" xmlns="" id="{EDFF170A-EBDF-4552-AF20-188AB3B7F7FB}"/>
            </a:ext>
          </a:extLst>
        </xdr:cNvPr>
        <xdr:cNvSpPr/>
      </xdr:nvSpPr>
      <xdr:spPr>
        <a:xfrm>
          <a:off x="5915025" y="0"/>
          <a:ext cx="4391025" cy="600074"/>
        </a:xfrm>
        <a:prstGeom prst="borderCallout1">
          <a:avLst>
            <a:gd name="adj1" fmla="val -2948"/>
            <a:gd name="adj2" fmla="val 1457"/>
            <a:gd name="adj3" fmla="val 1374"/>
            <a:gd name="adj4" fmla="val -891"/>
          </a:avLst>
        </a:prstGeom>
        <a:ln/>
      </xdr:spPr>
      <xdr:style>
        <a:lnRef idx="1">
          <a:schemeClr val="accent3"/>
        </a:lnRef>
        <a:fillRef idx="2">
          <a:schemeClr val="accent3"/>
        </a:fillRef>
        <a:effectRef idx="1">
          <a:schemeClr val="accent3"/>
        </a:effectRef>
        <a:fontRef idx="minor">
          <a:schemeClr val="dk1"/>
        </a:fontRef>
      </xdr:style>
      <xdr:txBody>
        <a:bodyPr rtlCol="0" anchor="ctr"/>
        <a:lstStyle/>
        <a:p>
          <a:pPr algn="ctr" rtl="1">
            <a:defRPr sz="1000"/>
          </a:pPr>
          <a:r>
            <a:rPr lang="en-US" sz="1400" b="1" i="0" strike="noStrike">
              <a:solidFill>
                <a:srgbClr val="FF0000"/>
              </a:solidFill>
              <a:latin typeface="Calibri"/>
              <a:cs typeface="Calibri"/>
            </a:rPr>
            <a:t>Cách nhập số liệu: Nhập thông tin vào cột 1, cột 2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1</xdr:row>
      <xdr:rowOff>0</xdr:rowOff>
    </xdr:from>
    <xdr:to>
      <xdr:col>12</xdr:col>
      <xdr:colOff>295275</xdr:colOff>
      <xdr:row>3</xdr:row>
      <xdr:rowOff>247650</xdr:rowOff>
    </xdr:to>
    <xdr:sp macro="" textlink="">
      <xdr:nvSpPr>
        <xdr:cNvPr id="2" name="Line Callout 1 1">
          <a:extLst>
            <a:ext uri="{FF2B5EF4-FFF2-40B4-BE49-F238E27FC236}">
              <a16:creationId xmlns:a16="http://schemas.microsoft.com/office/drawing/2014/main" xmlns="" id="{951A11C7-BFB6-4A51-8720-9A7432EAA0D1}"/>
            </a:ext>
          </a:extLst>
        </xdr:cNvPr>
        <xdr:cNvSpPr/>
      </xdr:nvSpPr>
      <xdr:spPr>
        <a:xfrm>
          <a:off x="5791200" y="209550"/>
          <a:ext cx="3952875" cy="781050"/>
        </a:xfrm>
        <a:prstGeom prst="borderCallout1">
          <a:avLst>
            <a:gd name="adj1" fmla="val -2948"/>
            <a:gd name="adj2" fmla="val 1457"/>
            <a:gd name="adj3" fmla="val 1374"/>
            <a:gd name="adj4" fmla="val -891"/>
          </a:avLst>
        </a:prstGeom>
        <a:ln/>
      </xdr:spPr>
      <xdr:style>
        <a:lnRef idx="1">
          <a:schemeClr val="accent3"/>
        </a:lnRef>
        <a:fillRef idx="2">
          <a:schemeClr val="accent3"/>
        </a:fillRef>
        <a:effectRef idx="1">
          <a:schemeClr val="accent3"/>
        </a:effectRef>
        <a:fontRef idx="minor">
          <a:schemeClr val="dk1"/>
        </a:fontRef>
      </xdr:style>
      <xdr:txBody>
        <a:bodyPr rtlCol="0" anchor="ctr"/>
        <a:lstStyle/>
        <a:p>
          <a:pPr algn="ctr" rtl="1">
            <a:defRPr sz="1000"/>
          </a:pPr>
          <a:r>
            <a:rPr lang="en-US" sz="1400" b="1" i="0" strike="noStrike">
              <a:solidFill>
                <a:srgbClr val="FF0000"/>
              </a:solidFill>
              <a:latin typeface="Calibri"/>
              <a:cs typeface="Calibri"/>
            </a:rPr>
            <a:t>Cách nhập số liệu: Nhập thông tin vào cột 1, cột 2</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1</xdr:row>
      <xdr:rowOff>0</xdr:rowOff>
    </xdr:from>
    <xdr:to>
      <xdr:col>16</xdr:col>
      <xdr:colOff>495300</xdr:colOff>
      <xdr:row>3</xdr:row>
      <xdr:rowOff>247650</xdr:rowOff>
    </xdr:to>
    <xdr:sp macro="" textlink="">
      <xdr:nvSpPr>
        <xdr:cNvPr id="3" name="Line Callout 1 2">
          <a:extLst>
            <a:ext uri="{FF2B5EF4-FFF2-40B4-BE49-F238E27FC236}">
              <a16:creationId xmlns:a16="http://schemas.microsoft.com/office/drawing/2014/main" xmlns="" id="{2E1156FA-3722-4346-A0EF-27C7EAFB4D95}"/>
            </a:ext>
          </a:extLst>
        </xdr:cNvPr>
        <xdr:cNvSpPr/>
      </xdr:nvSpPr>
      <xdr:spPr>
        <a:xfrm>
          <a:off x="8705850" y="257175"/>
          <a:ext cx="4762500" cy="762000"/>
        </a:xfrm>
        <a:prstGeom prst="borderCallout1">
          <a:avLst>
            <a:gd name="adj1" fmla="val -2948"/>
            <a:gd name="adj2" fmla="val 1457"/>
            <a:gd name="adj3" fmla="val 1374"/>
            <a:gd name="adj4" fmla="val -891"/>
          </a:avLst>
        </a:prstGeom>
        <a:ln/>
      </xdr:spPr>
      <xdr:style>
        <a:lnRef idx="1">
          <a:schemeClr val="accent3"/>
        </a:lnRef>
        <a:fillRef idx="2">
          <a:schemeClr val="accent3"/>
        </a:fillRef>
        <a:effectRef idx="1">
          <a:schemeClr val="accent3"/>
        </a:effectRef>
        <a:fontRef idx="minor">
          <a:schemeClr val="dk1"/>
        </a:fontRef>
      </xdr:style>
      <xdr:txBody>
        <a:bodyPr rtlCol="0" anchor="ctr"/>
        <a:lstStyle/>
        <a:p>
          <a:pPr algn="ctr" rtl="1">
            <a:defRPr sz="1000"/>
          </a:pPr>
          <a:r>
            <a:rPr lang="en-US" sz="1400" b="1" i="0" strike="noStrike">
              <a:solidFill>
                <a:srgbClr val="FF0000"/>
              </a:solidFill>
              <a:latin typeface="Calibri"/>
              <a:cs typeface="Calibri"/>
            </a:rPr>
            <a:t>Cách nhập số liệu: Nhập thông tin vào cột A, B, C, D, E, 1, 2</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0</xdr:colOff>
      <xdr:row>1</xdr:row>
      <xdr:rowOff>0</xdr:rowOff>
    </xdr:from>
    <xdr:to>
      <xdr:col>17</xdr:col>
      <xdr:colOff>590550</xdr:colOff>
      <xdr:row>5</xdr:row>
      <xdr:rowOff>38099</xdr:rowOff>
    </xdr:to>
    <xdr:sp macro="" textlink="">
      <xdr:nvSpPr>
        <xdr:cNvPr id="3" name="Line Callout 1 2">
          <a:extLst>
            <a:ext uri="{FF2B5EF4-FFF2-40B4-BE49-F238E27FC236}">
              <a16:creationId xmlns:a16="http://schemas.microsoft.com/office/drawing/2014/main" xmlns="" id="{979F269C-2755-4F09-8D41-1F23F632A06A}"/>
            </a:ext>
          </a:extLst>
        </xdr:cNvPr>
        <xdr:cNvSpPr/>
      </xdr:nvSpPr>
      <xdr:spPr>
        <a:xfrm>
          <a:off x="8963025" y="247650"/>
          <a:ext cx="4857750" cy="1028699"/>
        </a:xfrm>
        <a:prstGeom prst="borderCallout1">
          <a:avLst>
            <a:gd name="adj1" fmla="val -2948"/>
            <a:gd name="adj2" fmla="val 1457"/>
            <a:gd name="adj3" fmla="val 1374"/>
            <a:gd name="adj4" fmla="val -891"/>
          </a:avLst>
        </a:prstGeom>
        <a:ln/>
      </xdr:spPr>
      <xdr:style>
        <a:lnRef idx="1">
          <a:schemeClr val="accent3"/>
        </a:lnRef>
        <a:fillRef idx="2">
          <a:schemeClr val="accent3"/>
        </a:fillRef>
        <a:effectRef idx="1">
          <a:schemeClr val="accent3"/>
        </a:effectRef>
        <a:fontRef idx="minor">
          <a:schemeClr val="dk1"/>
        </a:fontRef>
      </xdr:style>
      <xdr:txBody>
        <a:bodyPr rtlCol="0" anchor="ctr"/>
        <a:lstStyle/>
        <a:p>
          <a:pPr algn="ctr" rtl="1">
            <a:defRPr sz="1000"/>
          </a:pPr>
          <a:r>
            <a:rPr lang="en-US" sz="1400" b="1" i="0" strike="noStrike">
              <a:solidFill>
                <a:srgbClr val="FF0000"/>
              </a:solidFill>
              <a:latin typeface="Calibri"/>
              <a:cs typeface="Calibri"/>
            </a:rPr>
            <a:t>Cách nhập số liệu: Nhập thông tin vào cột A, B, C, D, 1, 2, 4</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0</xdr:colOff>
      <xdr:row>2</xdr:row>
      <xdr:rowOff>0</xdr:rowOff>
    </xdr:from>
    <xdr:to>
      <xdr:col>14</xdr:col>
      <xdr:colOff>57150</xdr:colOff>
      <xdr:row>4</xdr:row>
      <xdr:rowOff>257175</xdr:rowOff>
    </xdr:to>
    <xdr:sp macro="" textlink="">
      <xdr:nvSpPr>
        <xdr:cNvPr id="2" name="Line Callout 1 1">
          <a:extLst>
            <a:ext uri="{FF2B5EF4-FFF2-40B4-BE49-F238E27FC236}">
              <a16:creationId xmlns:a16="http://schemas.microsoft.com/office/drawing/2014/main" xmlns="" id="{23410F09-B010-4200-8715-0FF200F8CFA1}"/>
            </a:ext>
          </a:extLst>
        </xdr:cNvPr>
        <xdr:cNvSpPr>
          <a:spLocks/>
        </xdr:cNvSpPr>
      </xdr:nvSpPr>
      <xdr:spPr bwMode="auto">
        <a:xfrm>
          <a:off x="6448425" y="628650"/>
          <a:ext cx="4657725" cy="885825"/>
        </a:xfrm>
        <a:prstGeom prst="borderCallout1">
          <a:avLst>
            <a:gd name="adj1" fmla="val 12903"/>
            <a:gd name="adj2" fmla="val -1634"/>
            <a:gd name="adj3" fmla="val 1074"/>
            <a:gd name="adj4" fmla="val -1634"/>
          </a:avLst>
        </a:prstGeom>
        <a:gradFill rotWithShape="1">
          <a:gsLst>
            <a:gs pos="0">
              <a:srgbClr val="DAFDA7"/>
            </a:gs>
            <a:gs pos="35001">
              <a:srgbClr val="E4FDC2"/>
            </a:gs>
            <a:gs pos="100000">
              <a:srgbClr val="F5FFE6"/>
            </a:gs>
          </a:gsLst>
          <a:lin ang="16200000" scaled="1"/>
        </a:gradFill>
        <a:ln w="9525" algn="ctr">
          <a:solidFill>
            <a:srgbClr val="98B954"/>
          </a:solidFill>
          <a:miter lim="800000"/>
          <a:headEnd/>
          <a:tailEnd/>
        </a:ln>
        <a:effectLst>
          <a:outerShdw dist="20000" dir="5400000" rotWithShape="0">
            <a:srgbClr val="000000">
              <a:alpha val="37999"/>
            </a:srgbClr>
          </a:outerShdw>
        </a:effectLst>
      </xdr:spPr>
      <xdr:txBody>
        <a:bodyPr vertOverflow="clip" wrap="square" lIns="91440" tIns="45720" rIns="91440" bIns="45720" anchor="ctr" upright="1"/>
        <a:lstStyle/>
        <a:p>
          <a:pPr algn="ctr" rtl="1">
            <a:lnSpc>
              <a:spcPts val="1500"/>
            </a:lnSpc>
            <a:defRPr sz="1000"/>
          </a:pPr>
          <a:r>
            <a:rPr lang="en-US" sz="1400" b="1" i="0" strike="noStrike">
              <a:solidFill>
                <a:srgbClr val="FF0000"/>
              </a:solidFill>
              <a:latin typeface="Calibri"/>
              <a:cs typeface="Calibri"/>
            </a:rPr>
            <a:t>Cách nhập số liệu: Phần I: Nhập thông tin vào cột D, 1, 2, 3 Phần II: Nhập thông tin vào cột 1, 3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419100</xdr:colOff>
      <xdr:row>1</xdr:row>
      <xdr:rowOff>171450</xdr:rowOff>
    </xdr:from>
    <xdr:to>
      <xdr:col>18</xdr:col>
      <xdr:colOff>38100</xdr:colOff>
      <xdr:row>6</xdr:row>
      <xdr:rowOff>666750</xdr:rowOff>
    </xdr:to>
    <xdr:sp macro="" textlink="">
      <xdr:nvSpPr>
        <xdr:cNvPr id="2" name="Line Callout 1 1">
          <a:extLst>
            <a:ext uri="{FF2B5EF4-FFF2-40B4-BE49-F238E27FC236}">
              <a16:creationId xmlns:a16="http://schemas.microsoft.com/office/drawing/2014/main" xmlns="" id="{63E48CB6-2904-4B6E-8087-30F81C7B6D32}"/>
            </a:ext>
          </a:extLst>
        </xdr:cNvPr>
        <xdr:cNvSpPr/>
      </xdr:nvSpPr>
      <xdr:spPr>
        <a:xfrm>
          <a:off x="9820275" y="466725"/>
          <a:ext cx="4762500" cy="1628775"/>
        </a:xfrm>
        <a:prstGeom prst="borderCallout1">
          <a:avLst>
            <a:gd name="adj1" fmla="val -2948"/>
            <a:gd name="adj2" fmla="val 1457"/>
            <a:gd name="adj3" fmla="val 1374"/>
            <a:gd name="adj4" fmla="val -891"/>
          </a:avLst>
        </a:prstGeom>
        <a:ln/>
      </xdr:spPr>
      <xdr:style>
        <a:lnRef idx="1">
          <a:schemeClr val="accent3"/>
        </a:lnRef>
        <a:fillRef idx="2">
          <a:schemeClr val="accent3"/>
        </a:fillRef>
        <a:effectRef idx="1">
          <a:schemeClr val="accent3"/>
        </a:effectRef>
        <a:fontRef idx="minor">
          <a:schemeClr val="dk1"/>
        </a:fontRef>
      </xdr:style>
      <xdr:txBody>
        <a:bodyPr rtlCol="0" anchor="ctr"/>
        <a:lstStyle/>
        <a:p>
          <a:pPr algn="ctr" rtl="1">
            <a:defRPr sz="1000"/>
          </a:pPr>
          <a:r>
            <a:rPr lang="en-US" sz="1400" b="1" i="0" strike="noStrike">
              <a:solidFill>
                <a:srgbClr val="FF0000"/>
              </a:solidFill>
              <a:latin typeface="Calibri"/>
              <a:cs typeface="Calibri"/>
            </a:rPr>
            <a:t>Thông</a:t>
          </a:r>
          <a:r>
            <a:rPr lang="en-US" sz="1400" b="1" i="0" strike="noStrike" baseline="0">
              <a:solidFill>
                <a:srgbClr val="FF0000"/>
              </a:solidFill>
              <a:latin typeface="Calibri"/>
              <a:cs typeface="Calibri"/>
            </a:rPr>
            <a:t> tin cột E</a:t>
          </a:r>
          <a:r>
            <a:rPr lang="en-US" sz="1400" b="1" i="0" strike="noStrike">
              <a:solidFill>
                <a:srgbClr val="FF0000"/>
              </a:solidFill>
              <a:latin typeface="Calibri"/>
              <a:cs typeface="Calibri"/>
            </a:rPr>
            <a:t>: L</a:t>
          </a:r>
          <a:r>
            <a:rPr lang="en-US" sz="1400" b="1" i="0" strike="noStrike" baseline="0">
              <a:solidFill>
                <a:srgbClr val="FF0000"/>
              </a:solidFill>
              <a:latin typeface="Calibri"/>
              <a:cs typeface="Calibri"/>
            </a:rPr>
            <a:t>oại hỗ trợ, ví dụ: hỗ trợ dịch Covid-19 hoặc hỗ trợ dịch tả lợn Châu phi, ... (nếu hộ nhận được nhiều loại hỗ trợ thì mỗi dòng ghi mỗi loại hỗ trợ). Cột F: Ghi rõ nguồn nhận được (ví dụ từ nhà nước, doanh nghiệp, tổ chức, cá nhân, ... </a:t>
          </a:r>
          <a:endParaRPr lang="en-US" sz="1400" b="1" i="0" strike="noStrike">
            <a:solidFill>
              <a:srgbClr val="FF0000"/>
            </a:solidFill>
            <a:latin typeface="Calibri"/>
            <a:cs typeface="Calibri"/>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214313</xdr:colOff>
      <xdr:row>1</xdr:row>
      <xdr:rowOff>214312</xdr:rowOff>
    </xdr:from>
    <xdr:to>
      <xdr:col>21</xdr:col>
      <xdr:colOff>440532</xdr:colOff>
      <xdr:row>7</xdr:row>
      <xdr:rowOff>321469</xdr:rowOff>
    </xdr:to>
    <xdr:sp macro="" textlink="">
      <xdr:nvSpPr>
        <xdr:cNvPr id="3" name="Line Callout 1 1">
          <a:extLst>
            <a:ext uri="{FF2B5EF4-FFF2-40B4-BE49-F238E27FC236}">
              <a16:creationId xmlns:a16="http://schemas.microsoft.com/office/drawing/2014/main" xmlns="" id="{D6C63149-C8A9-4929-A09A-6B4C94438AFA}"/>
            </a:ext>
          </a:extLst>
        </xdr:cNvPr>
        <xdr:cNvSpPr>
          <a:spLocks/>
        </xdr:cNvSpPr>
      </xdr:nvSpPr>
      <xdr:spPr bwMode="auto">
        <a:xfrm>
          <a:off x="12727782" y="726281"/>
          <a:ext cx="6905625" cy="1666876"/>
        </a:xfrm>
        <a:prstGeom prst="borderCallout1">
          <a:avLst>
            <a:gd name="adj1" fmla="val 9449"/>
            <a:gd name="adj2" fmla="val 17750"/>
            <a:gd name="adj3" fmla="val 1574"/>
            <a:gd name="adj4" fmla="val 17750"/>
          </a:avLst>
        </a:prstGeom>
        <a:gradFill rotWithShape="1">
          <a:gsLst>
            <a:gs pos="0">
              <a:srgbClr val="DAFDA7"/>
            </a:gs>
            <a:gs pos="35001">
              <a:srgbClr val="E4FDC2"/>
            </a:gs>
            <a:gs pos="100000">
              <a:srgbClr val="F5FFE6"/>
            </a:gs>
          </a:gsLst>
          <a:lin ang="16200000" scaled="1"/>
        </a:gradFill>
        <a:ln w="9525" algn="ctr">
          <a:solidFill>
            <a:srgbClr val="98B954"/>
          </a:solidFill>
          <a:miter lim="800000"/>
          <a:headEnd/>
          <a:tailEnd/>
        </a:ln>
        <a:effectLst>
          <a:outerShdw dist="20000" dir="5400000" rotWithShape="0">
            <a:srgbClr val="000000">
              <a:alpha val="37999"/>
            </a:srgbClr>
          </a:outerShdw>
        </a:effectLst>
      </xdr:spPr>
      <xdr:txBody>
        <a:bodyPr vertOverflow="clip" wrap="square" lIns="91440" tIns="45720" rIns="91440" bIns="45720" anchor="ctr" upright="1"/>
        <a:lstStyle/>
        <a:p>
          <a:pPr algn="ctr" rtl="1">
            <a:lnSpc>
              <a:spcPts val="1600"/>
            </a:lnSpc>
            <a:defRPr sz="1000"/>
          </a:pPr>
          <a:r>
            <a:rPr lang="en-US" sz="1400" b="1" i="0" strike="noStrike">
              <a:solidFill>
                <a:srgbClr val="FF0000"/>
              </a:solidFill>
              <a:latin typeface="Calibri"/>
              <a:cs typeface="Calibri"/>
            </a:rPr>
            <a:t>Cột</a:t>
          </a:r>
          <a:r>
            <a:rPr lang="en-US" sz="1400" b="1" i="0" strike="noStrike" baseline="0">
              <a:solidFill>
                <a:srgbClr val="FF0000"/>
              </a:solidFill>
              <a:latin typeface="Calibri"/>
              <a:cs typeface="Calibri"/>
            </a:rPr>
            <a:t> C: Nhập lần lượt từng thôn. Phần I: ghi cụ thể từng thành viên trong hộ có làm công việc được nhận tiền công, lương ngoài ngân sách nhà nước cấp xã (ngoài biểu 7A), đánh mã ngành kinh tế cấp 2. Phần II. Cột A, B, C và cột 2: Ghi đúng số thứ tự  ở  cột A, thông tin cột B, C  và cột 1 từ phụ biểu 7B1.  Cột 4: Ghi rõ nguồn thông tin cột 3 (ví dụ: Rút tiền lãi tiết kiệm, đền bù BH nhân thọ, ...) </a:t>
          </a:r>
          <a:endParaRPr lang="vi-VN" sz="1400" b="1" i="0" strike="noStrike">
            <a:solidFill>
              <a:srgbClr val="FF0000"/>
            </a:solidFill>
            <a:latin typeface="Calibri"/>
            <a:cs typeface="Calibri"/>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88"/>
  <sheetViews>
    <sheetView showZeros="0" topLeftCell="A70" workbookViewId="0">
      <selection activeCell="D77" sqref="D77:F77"/>
    </sheetView>
  </sheetViews>
  <sheetFormatPr defaultColWidth="9.140625" defaultRowHeight="15" x14ac:dyDescent="0.25"/>
  <cols>
    <col min="1" max="1" width="30.42578125" style="11" customWidth="1"/>
    <col min="2" max="2" width="5.85546875" style="31" customWidth="1"/>
    <col min="3" max="3" width="9.28515625" style="32" customWidth="1"/>
    <col min="4" max="4" width="7.28515625" style="32" customWidth="1"/>
    <col min="5" max="5" width="9" style="32" customWidth="1"/>
    <col min="6" max="6" width="9.28515625" style="11" customWidth="1"/>
    <col min="7" max="7" width="10.5703125" style="11" customWidth="1"/>
    <col min="8" max="8" width="8.5703125" style="11" customWidth="1"/>
    <col min="9" max="9" width="9.140625" style="11" hidden="1" customWidth="1"/>
    <col min="10" max="16384" width="9.140625" style="11"/>
  </cols>
  <sheetData>
    <row r="1" spans="1:14" ht="20.25" customHeight="1" x14ac:dyDescent="0.25">
      <c r="A1" s="8" t="s">
        <v>0</v>
      </c>
      <c r="B1" s="561" t="s">
        <v>149</v>
      </c>
      <c r="C1" s="561"/>
      <c r="D1" s="561"/>
      <c r="E1" s="561"/>
      <c r="F1" s="562" t="s">
        <v>1</v>
      </c>
      <c r="G1" s="562"/>
      <c r="H1" s="562"/>
      <c r="I1" s="10"/>
    </row>
    <row r="2" spans="1:14" ht="26.25" customHeight="1" x14ac:dyDescent="0.25">
      <c r="A2" s="8"/>
      <c r="B2" s="561" t="s">
        <v>150</v>
      </c>
      <c r="C2" s="561"/>
      <c r="D2" s="561"/>
      <c r="E2" s="561"/>
      <c r="F2" s="560" t="s">
        <v>3012</v>
      </c>
      <c r="G2" s="560"/>
      <c r="H2" s="560"/>
      <c r="I2" s="10"/>
    </row>
    <row r="3" spans="1:14" ht="20.25" customHeight="1" x14ac:dyDescent="0.25">
      <c r="A3" s="8"/>
      <c r="B3" s="561" t="s">
        <v>403</v>
      </c>
      <c r="C3" s="561"/>
      <c r="D3" s="561"/>
      <c r="E3" s="561"/>
      <c r="F3" s="562" t="s">
        <v>2</v>
      </c>
      <c r="G3" s="562"/>
      <c r="H3" s="562"/>
      <c r="I3" s="10"/>
    </row>
    <row r="4" spans="1:14" ht="20.25" customHeight="1" x14ac:dyDescent="0.25">
      <c r="A4" s="8"/>
      <c r="B4" s="12"/>
      <c r="C4" s="9"/>
      <c r="D4" s="9"/>
      <c r="E4" s="9"/>
      <c r="F4" s="560" t="s">
        <v>3013</v>
      </c>
      <c r="G4" s="560"/>
      <c r="H4" s="560"/>
      <c r="I4" s="10"/>
    </row>
    <row r="5" spans="1:14" ht="20.25" customHeight="1" x14ac:dyDescent="0.25">
      <c r="A5" s="13"/>
      <c r="B5" s="14"/>
      <c r="C5" s="15"/>
      <c r="D5" s="15"/>
      <c r="E5" s="15"/>
      <c r="F5" s="16"/>
      <c r="G5" s="16"/>
      <c r="H5" s="16"/>
      <c r="I5" s="17"/>
      <c r="M5" s="11" t="s">
        <v>8</v>
      </c>
    </row>
    <row r="6" spans="1:14" ht="96.75" customHeight="1" x14ac:dyDescent="0.25">
      <c r="A6" s="18" t="s">
        <v>3</v>
      </c>
      <c r="B6" s="18" t="s">
        <v>342</v>
      </c>
      <c r="C6" s="18" t="s">
        <v>133</v>
      </c>
      <c r="D6" s="18" t="s">
        <v>134</v>
      </c>
      <c r="E6" s="18" t="s">
        <v>135</v>
      </c>
      <c r="F6" s="18" t="s">
        <v>136</v>
      </c>
      <c r="G6" s="18" t="s">
        <v>137</v>
      </c>
      <c r="H6" s="18" t="s">
        <v>4</v>
      </c>
    </row>
    <row r="7" spans="1:14" s="22" customFormat="1" ht="18.75" customHeight="1" x14ac:dyDescent="0.2">
      <c r="A7" s="19" t="s">
        <v>5</v>
      </c>
      <c r="B7" s="20" t="s">
        <v>24</v>
      </c>
      <c r="C7" s="19">
        <v>1</v>
      </c>
      <c r="D7" s="19">
        <v>2</v>
      </c>
      <c r="E7" s="19" t="s">
        <v>345</v>
      </c>
      <c r="F7" s="21">
        <v>4</v>
      </c>
      <c r="G7" s="19" t="s">
        <v>6</v>
      </c>
      <c r="H7" s="19">
        <v>6</v>
      </c>
    </row>
    <row r="8" spans="1:14" ht="18" customHeight="1" x14ac:dyDescent="0.25">
      <c r="A8" s="80" t="s">
        <v>276</v>
      </c>
      <c r="B8" s="23">
        <v>1</v>
      </c>
      <c r="C8" s="217" t="s">
        <v>7</v>
      </c>
      <c r="D8" s="217" t="s">
        <v>7</v>
      </c>
      <c r="E8" s="217" t="s">
        <v>7</v>
      </c>
      <c r="F8" s="217" t="s">
        <v>7</v>
      </c>
      <c r="G8" s="183">
        <f>SUM(G9:G32)</f>
        <v>31994.107550000001</v>
      </c>
      <c r="H8" s="182"/>
      <c r="I8" s="24"/>
    </row>
    <row r="9" spans="1:14" ht="18" customHeight="1" x14ac:dyDescent="0.25">
      <c r="A9" s="25" t="s">
        <v>252</v>
      </c>
      <c r="B9" s="26">
        <v>2</v>
      </c>
      <c r="C9" s="184">
        <v>119</v>
      </c>
      <c r="D9" s="184">
        <v>57.8</v>
      </c>
      <c r="E9" s="185">
        <f>C9*D9/10</f>
        <v>687.81999999999994</v>
      </c>
      <c r="F9" s="184">
        <v>7</v>
      </c>
      <c r="G9" s="186">
        <f>E9*F9</f>
        <v>4814.74</v>
      </c>
      <c r="H9" s="96"/>
      <c r="I9" s="25"/>
    </row>
    <row r="10" spans="1:14" ht="18" customHeight="1" x14ac:dyDescent="0.25">
      <c r="A10" s="25" t="s">
        <v>253</v>
      </c>
      <c r="B10" s="26">
        <v>3</v>
      </c>
      <c r="C10" s="184">
        <v>143</v>
      </c>
      <c r="D10" s="184">
        <v>55</v>
      </c>
      <c r="E10" s="185">
        <f t="shared" ref="E10:E31" si="0">C10*D10/10</f>
        <v>786.5</v>
      </c>
      <c r="F10" s="184">
        <v>6.5</v>
      </c>
      <c r="G10" s="186">
        <f t="shared" ref="G10:G59" si="1">E10*F10</f>
        <v>5112.25</v>
      </c>
      <c r="H10" s="96"/>
      <c r="I10" s="25"/>
    </row>
    <row r="11" spans="1:14" ht="18" customHeight="1" x14ac:dyDescent="0.25">
      <c r="A11" s="25" t="s">
        <v>254</v>
      </c>
      <c r="B11" s="26">
        <v>4</v>
      </c>
      <c r="C11" s="184"/>
      <c r="D11" s="184"/>
      <c r="E11" s="185">
        <f t="shared" si="0"/>
        <v>0</v>
      </c>
      <c r="F11" s="184"/>
      <c r="G11" s="186">
        <f t="shared" si="1"/>
        <v>0</v>
      </c>
      <c r="H11" s="96"/>
      <c r="I11" s="25"/>
    </row>
    <row r="12" spans="1:14" ht="18" customHeight="1" x14ac:dyDescent="0.25">
      <c r="A12" s="25" t="s">
        <v>255</v>
      </c>
      <c r="B12" s="26">
        <v>5</v>
      </c>
      <c r="C12" s="184"/>
      <c r="D12" s="184"/>
      <c r="E12" s="185">
        <f t="shared" si="0"/>
        <v>0</v>
      </c>
      <c r="F12" s="184"/>
      <c r="G12" s="186">
        <f t="shared" si="1"/>
        <v>0</v>
      </c>
      <c r="H12" s="96"/>
      <c r="I12" s="25"/>
    </row>
    <row r="13" spans="1:14" ht="18" customHeight="1" x14ac:dyDescent="0.25">
      <c r="A13" s="25" t="s">
        <v>256</v>
      </c>
      <c r="B13" s="26">
        <v>6</v>
      </c>
      <c r="C13" s="184"/>
      <c r="D13" s="184"/>
      <c r="E13" s="185">
        <f t="shared" si="0"/>
        <v>0</v>
      </c>
      <c r="F13" s="184"/>
      <c r="G13" s="186">
        <f t="shared" si="1"/>
        <v>0</v>
      </c>
      <c r="H13" s="96"/>
      <c r="I13" s="25"/>
    </row>
    <row r="14" spans="1:14" ht="18" customHeight="1" x14ac:dyDescent="0.25">
      <c r="A14" s="25" t="s">
        <v>257</v>
      </c>
      <c r="B14" s="26">
        <v>7</v>
      </c>
      <c r="C14" s="184"/>
      <c r="D14" s="184"/>
      <c r="E14" s="185">
        <f t="shared" si="0"/>
        <v>0</v>
      </c>
      <c r="F14" s="184"/>
      <c r="G14" s="186">
        <f t="shared" si="1"/>
        <v>0</v>
      </c>
      <c r="H14" s="96"/>
      <c r="I14" s="25"/>
    </row>
    <row r="15" spans="1:14" ht="18" customHeight="1" x14ac:dyDescent="0.3">
      <c r="A15" s="25" t="s">
        <v>258</v>
      </c>
      <c r="B15" s="26">
        <v>8</v>
      </c>
      <c r="C15" s="184">
        <v>28.1</v>
      </c>
      <c r="D15" s="184">
        <v>66.73</v>
      </c>
      <c r="E15" s="185">
        <f t="shared" si="0"/>
        <v>187.51130000000003</v>
      </c>
      <c r="F15" s="184">
        <v>6.5</v>
      </c>
      <c r="G15" s="186">
        <f t="shared" si="1"/>
        <v>1218.8234500000003</v>
      </c>
      <c r="H15" s="96"/>
      <c r="I15" s="25"/>
      <c r="N15" s="340"/>
    </row>
    <row r="16" spans="1:14" ht="18" customHeight="1" x14ac:dyDescent="0.3">
      <c r="A16" s="25" t="s">
        <v>259</v>
      </c>
      <c r="B16" s="26">
        <v>9</v>
      </c>
      <c r="C16" s="184">
        <v>0.5</v>
      </c>
      <c r="D16" s="184">
        <v>63</v>
      </c>
      <c r="E16" s="185">
        <f t="shared" si="0"/>
        <v>3.15</v>
      </c>
      <c r="F16" s="184">
        <v>15</v>
      </c>
      <c r="G16" s="186">
        <f t="shared" si="1"/>
        <v>47.25</v>
      </c>
      <c r="H16" s="96"/>
      <c r="I16" s="25"/>
      <c r="N16" s="340"/>
    </row>
    <row r="17" spans="1:14" ht="18" customHeight="1" x14ac:dyDescent="0.3">
      <c r="A17" s="25" t="s">
        <v>260</v>
      </c>
      <c r="B17" s="26">
        <v>10</v>
      </c>
      <c r="C17" s="184"/>
      <c r="D17" s="184"/>
      <c r="E17" s="185">
        <f t="shared" si="0"/>
        <v>0</v>
      </c>
      <c r="F17" s="184"/>
      <c r="G17" s="186">
        <f t="shared" si="1"/>
        <v>0</v>
      </c>
      <c r="H17" s="96"/>
      <c r="I17" s="25"/>
      <c r="N17" s="340"/>
    </row>
    <row r="18" spans="1:14" ht="18" customHeight="1" x14ac:dyDescent="0.25">
      <c r="A18" s="25" t="s">
        <v>261</v>
      </c>
      <c r="B18" s="26">
        <v>11</v>
      </c>
      <c r="C18" s="184"/>
      <c r="D18" s="184"/>
      <c r="E18" s="185">
        <f t="shared" si="0"/>
        <v>0</v>
      </c>
      <c r="F18" s="184"/>
      <c r="G18" s="186">
        <f t="shared" si="1"/>
        <v>0</v>
      </c>
      <c r="H18" s="96"/>
      <c r="I18" s="25"/>
    </row>
    <row r="19" spans="1:14" ht="18" customHeight="1" x14ac:dyDescent="0.25">
      <c r="A19" s="25" t="s">
        <v>262</v>
      </c>
      <c r="B19" s="26">
        <v>12</v>
      </c>
      <c r="C19" s="184"/>
      <c r="D19" s="184"/>
      <c r="E19" s="185">
        <f t="shared" si="0"/>
        <v>0</v>
      </c>
      <c r="F19" s="184"/>
      <c r="G19" s="186">
        <f t="shared" si="1"/>
        <v>0</v>
      </c>
      <c r="H19" s="96"/>
      <c r="I19" s="25"/>
    </row>
    <row r="20" spans="1:14" ht="18" customHeight="1" x14ac:dyDescent="0.25">
      <c r="A20" s="25" t="s">
        <v>263</v>
      </c>
      <c r="B20" s="26">
        <v>13</v>
      </c>
      <c r="C20" s="184"/>
      <c r="D20" s="184"/>
      <c r="E20" s="185">
        <f t="shared" si="0"/>
        <v>0</v>
      </c>
      <c r="F20" s="184"/>
      <c r="G20" s="186">
        <f t="shared" si="1"/>
        <v>0</v>
      </c>
      <c r="H20" s="96"/>
      <c r="I20" s="25"/>
    </row>
    <row r="21" spans="1:14" ht="18" customHeight="1" x14ac:dyDescent="0.25">
      <c r="A21" s="25" t="s">
        <v>264</v>
      </c>
      <c r="B21" s="26">
        <v>14</v>
      </c>
      <c r="C21" s="184"/>
      <c r="D21" s="184"/>
      <c r="E21" s="185">
        <f t="shared" si="0"/>
        <v>0</v>
      </c>
      <c r="F21" s="184"/>
      <c r="G21" s="186">
        <f t="shared" si="1"/>
        <v>0</v>
      </c>
      <c r="H21" s="96"/>
      <c r="I21" s="25"/>
    </row>
    <row r="22" spans="1:14" ht="18" customHeight="1" x14ac:dyDescent="0.25">
      <c r="A22" s="25" t="s">
        <v>265</v>
      </c>
      <c r="B22" s="26">
        <v>15</v>
      </c>
      <c r="C22" s="184"/>
      <c r="D22" s="184"/>
      <c r="E22" s="185">
        <f t="shared" si="0"/>
        <v>0</v>
      </c>
      <c r="F22" s="184"/>
      <c r="G22" s="186">
        <f t="shared" si="1"/>
        <v>0</v>
      </c>
      <c r="H22" s="96"/>
      <c r="I22" s="25"/>
    </row>
    <row r="23" spans="1:14" ht="18" customHeight="1" x14ac:dyDescent="0.25">
      <c r="A23" s="25" t="s">
        <v>266</v>
      </c>
      <c r="B23" s="26">
        <v>16</v>
      </c>
      <c r="C23" s="184">
        <v>125</v>
      </c>
      <c r="D23" s="184">
        <v>28</v>
      </c>
      <c r="E23" s="185">
        <f t="shared" si="0"/>
        <v>350</v>
      </c>
      <c r="F23" s="184">
        <v>23</v>
      </c>
      <c r="G23" s="186">
        <f t="shared" si="1"/>
        <v>8050</v>
      </c>
      <c r="H23" s="96"/>
      <c r="I23" s="25"/>
    </row>
    <row r="24" spans="1:14" ht="18" customHeight="1" x14ac:dyDescent="0.25">
      <c r="A24" s="25" t="s">
        <v>267</v>
      </c>
      <c r="B24" s="26">
        <v>17</v>
      </c>
      <c r="C24" s="184">
        <v>11.5</v>
      </c>
      <c r="D24" s="184">
        <v>4.5</v>
      </c>
      <c r="E24" s="185">
        <f t="shared" si="0"/>
        <v>5.1749999999999998</v>
      </c>
      <c r="F24" s="184">
        <v>75</v>
      </c>
      <c r="G24" s="186">
        <f t="shared" si="1"/>
        <v>388.125</v>
      </c>
      <c r="H24" s="96"/>
      <c r="I24" s="25"/>
    </row>
    <row r="25" spans="1:14" ht="18" customHeight="1" x14ac:dyDescent="0.25">
      <c r="A25" s="25" t="s">
        <v>268</v>
      </c>
      <c r="B25" s="26">
        <v>18</v>
      </c>
      <c r="C25" s="184"/>
      <c r="D25" s="184"/>
      <c r="E25" s="185">
        <f t="shared" si="0"/>
        <v>0</v>
      </c>
      <c r="F25" s="184"/>
      <c r="G25" s="186">
        <f t="shared" si="1"/>
        <v>0</v>
      </c>
      <c r="H25" s="96"/>
      <c r="I25" s="25"/>
    </row>
    <row r="26" spans="1:14" ht="18" customHeight="1" x14ac:dyDescent="0.25">
      <c r="A26" s="25" t="s">
        <v>269</v>
      </c>
      <c r="B26" s="26">
        <v>19</v>
      </c>
      <c r="C26" s="184"/>
      <c r="D26" s="184"/>
      <c r="E26" s="185">
        <f t="shared" si="0"/>
        <v>0</v>
      </c>
      <c r="F26" s="184"/>
      <c r="G26" s="186">
        <f t="shared" si="1"/>
        <v>0</v>
      </c>
      <c r="H26" s="96"/>
      <c r="I26" s="25"/>
    </row>
    <row r="27" spans="1:14" ht="52.5" customHeight="1" x14ac:dyDescent="0.25">
      <c r="A27" s="25" t="s">
        <v>270</v>
      </c>
      <c r="B27" s="26">
        <v>20</v>
      </c>
      <c r="C27" s="184">
        <v>121.77</v>
      </c>
      <c r="D27" s="184">
        <v>61.22</v>
      </c>
      <c r="E27" s="185">
        <f t="shared" si="0"/>
        <v>745.47594000000004</v>
      </c>
      <c r="F27" s="184">
        <v>15</v>
      </c>
      <c r="G27" s="186">
        <f t="shared" si="1"/>
        <v>11182.1391</v>
      </c>
      <c r="H27" s="96"/>
      <c r="I27" s="25"/>
    </row>
    <row r="28" spans="1:14" ht="18" customHeight="1" x14ac:dyDescent="0.25">
      <c r="A28" s="25" t="s">
        <v>271</v>
      </c>
      <c r="B28" s="26">
        <v>21</v>
      </c>
      <c r="C28" s="184">
        <v>9</v>
      </c>
      <c r="D28" s="184">
        <v>5.98</v>
      </c>
      <c r="E28" s="185">
        <f t="shared" si="0"/>
        <v>5.3820000000000006</v>
      </c>
      <c r="F28" s="184">
        <v>40</v>
      </c>
      <c r="G28" s="186">
        <f t="shared" si="1"/>
        <v>215.28000000000003</v>
      </c>
      <c r="H28" s="96"/>
      <c r="I28" s="25"/>
    </row>
    <row r="29" spans="1:14" ht="18" customHeight="1" x14ac:dyDescent="0.25">
      <c r="A29" s="25" t="s">
        <v>272</v>
      </c>
      <c r="B29" s="26">
        <v>22</v>
      </c>
      <c r="C29" s="187"/>
      <c r="D29" s="187"/>
      <c r="E29" s="185">
        <f t="shared" si="0"/>
        <v>0</v>
      </c>
      <c r="F29" s="184"/>
      <c r="G29" s="186">
        <f t="shared" si="1"/>
        <v>0</v>
      </c>
      <c r="H29" s="96"/>
      <c r="I29" s="25"/>
    </row>
    <row r="30" spans="1:14" ht="35.25" customHeight="1" x14ac:dyDescent="0.25">
      <c r="A30" s="25" t="s">
        <v>273</v>
      </c>
      <c r="B30" s="26">
        <v>23</v>
      </c>
      <c r="C30" s="188">
        <v>4.95</v>
      </c>
      <c r="D30" s="188">
        <v>60</v>
      </c>
      <c r="E30" s="185">
        <f t="shared" si="0"/>
        <v>29.7</v>
      </c>
      <c r="F30" s="184">
        <v>15</v>
      </c>
      <c r="G30" s="186">
        <f t="shared" si="1"/>
        <v>445.5</v>
      </c>
      <c r="H30" s="96"/>
      <c r="I30" s="25"/>
    </row>
    <row r="31" spans="1:14" ht="50.25" customHeight="1" x14ac:dyDescent="0.25">
      <c r="A31" s="25" t="s">
        <v>274</v>
      </c>
      <c r="B31" s="26">
        <v>24</v>
      </c>
      <c r="C31" s="188">
        <v>20</v>
      </c>
      <c r="D31" s="188">
        <v>52</v>
      </c>
      <c r="E31" s="185">
        <f t="shared" si="0"/>
        <v>104</v>
      </c>
      <c r="F31" s="184">
        <v>5</v>
      </c>
      <c r="G31" s="186">
        <f t="shared" si="1"/>
        <v>520</v>
      </c>
      <c r="H31" s="96"/>
      <c r="I31" s="25"/>
    </row>
    <row r="32" spans="1:14" ht="18" customHeight="1" x14ac:dyDescent="0.25">
      <c r="A32" s="25" t="s">
        <v>275</v>
      </c>
      <c r="B32" s="26">
        <v>25</v>
      </c>
      <c r="C32" s="214" t="s">
        <v>7</v>
      </c>
      <c r="D32" s="214" t="s">
        <v>7</v>
      </c>
      <c r="E32" s="189" t="s">
        <v>7</v>
      </c>
      <c r="F32" s="215" t="s">
        <v>7</v>
      </c>
      <c r="G32" s="269"/>
      <c r="H32" s="96"/>
      <c r="I32" s="25"/>
    </row>
    <row r="33" spans="1:9" ht="18" customHeight="1" x14ac:dyDescent="0.25">
      <c r="A33" s="81" t="s">
        <v>242</v>
      </c>
      <c r="B33" s="26">
        <v>26</v>
      </c>
      <c r="C33" s="214" t="s">
        <v>7</v>
      </c>
      <c r="D33" s="214" t="s">
        <v>7</v>
      </c>
      <c r="E33" s="189" t="s">
        <v>7</v>
      </c>
      <c r="F33" s="216" t="s">
        <v>7</v>
      </c>
      <c r="G33" s="190">
        <f>SUM(G34:G60)</f>
        <v>885.15160000000014</v>
      </c>
      <c r="H33" s="96"/>
      <c r="I33" s="25"/>
    </row>
    <row r="34" spans="1:9" ht="18" customHeight="1" x14ac:dyDescent="0.25">
      <c r="A34" s="25" t="s">
        <v>179</v>
      </c>
      <c r="B34" s="26">
        <v>27</v>
      </c>
      <c r="C34" s="191">
        <v>0.75</v>
      </c>
      <c r="D34" s="184">
        <v>98</v>
      </c>
      <c r="E34" s="185">
        <f t="shared" ref="E34:E59" si="2">C34*D34/10</f>
        <v>7.35</v>
      </c>
      <c r="F34" s="184">
        <v>14.6</v>
      </c>
      <c r="G34" s="186">
        <f t="shared" si="1"/>
        <v>107.30999999999999</v>
      </c>
      <c r="H34" s="96"/>
      <c r="I34" s="25"/>
    </row>
    <row r="35" spans="1:9" ht="18" customHeight="1" x14ac:dyDescent="0.25">
      <c r="A35" s="25" t="s">
        <v>180</v>
      </c>
      <c r="B35" s="26">
        <v>28</v>
      </c>
      <c r="C35" s="191">
        <v>0.85</v>
      </c>
      <c r="D35" s="184">
        <v>104</v>
      </c>
      <c r="E35" s="185">
        <f t="shared" si="2"/>
        <v>8.84</v>
      </c>
      <c r="F35" s="184">
        <v>7.2</v>
      </c>
      <c r="G35" s="186">
        <f t="shared" si="1"/>
        <v>63.648000000000003</v>
      </c>
      <c r="H35" s="96"/>
      <c r="I35" s="25"/>
    </row>
    <row r="36" spans="1:9" ht="18" customHeight="1" x14ac:dyDescent="0.25">
      <c r="A36" s="25" t="s">
        <v>205</v>
      </c>
      <c r="B36" s="26">
        <v>29</v>
      </c>
      <c r="C36" s="191"/>
      <c r="D36" s="184"/>
      <c r="E36" s="185">
        <f t="shared" si="2"/>
        <v>0</v>
      </c>
      <c r="F36" s="184"/>
      <c r="G36" s="186">
        <f t="shared" si="1"/>
        <v>0</v>
      </c>
      <c r="H36" s="96"/>
      <c r="I36" s="25"/>
    </row>
    <row r="37" spans="1:9" ht="18" customHeight="1" x14ac:dyDescent="0.25">
      <c r="A37" s="25" t="s">
        <v>181</v>
      </c>
      <c r="B37" s="26">
        <v>30</v>
      </c>
      <c r="C37" s="191">
        <v>1.2</v>
      </c>
      <c r="D37" s="184">
        <v>65</v>
      </c>
      <c r="E37" s="185">
        <f t="shared" si="2"/>
        <v>7.8</v>
      </c>
      <c r="F37" s="184">
        <v>35.1</v>
      </c>
      <c r="G37" s="186">
        <f t="shared" si="1"/>
        <v>273.78000000000003</v>
      </c>
      <c r="H37" s="96"/>
      <c r="I37" s="25"/>
    </row>
    <row r="38" spans="1:9" ht="18" customHeight="1" x14ac:dyDescent="0.25">
      <c r="A38" s="25" t="s">
        <v>183</v>
      </c>
      <c r="B38" s="26">
        <v>31</v>
      </c>
      <c r="C38" s="191"/>
      <c r="D38" s="184"/>
      <c r="E38" s="185">
        <f t="shared" si="2"/>
        <v>0</v>
      </c>
      <c r="F38" s="184"/>
      <c r="G38" s="186">
        <f t="shared" si="1"/>
        <v>0</v>
      </c>
      <c r="H38" s="96"/>
      <c r="I38" s="25"/>
    </row>
    <row r="39" spans="1:9" ht="18" customHeight="1" x14ac:dyDescent="0.25">
      <c r="A39" s="25" t="s">
        <v>182</v>
      </c>
      <c r="B39" s="26">
        <v>32</v>
      </c>
      <c r="C39" s="191">
        <v>1.2</v>
      </c>
      <c r="D39" s="184">
        <v>93</v>
      </c>
      <c r="E39" s="185">
        <f t="shared" si="2"/>
        <v>11.16</v>
      </c>
      <c r="F39" s="184">
        <v>14.6</v>
      </c>
      <c r="G39" s="186">
        <f t="shared" si="1"/>
        <v>162.93600000000001</v>
      </c>
      <c r="H39" s="96"/>
      <c r="I39" s="25"/>
    </row>
    <row r="40" spans="1:9" ht="18" customHeight="1" x14ac:dyDescent="0.25">
      <c r="A40" s="25" t="s">
        <v>184</v>
      </c>
      <c r="B40" s="26">
        <v>33</v>
      </c>
      <c r="C40" s="191">
        <v>0.3</v>
      </c>
      <c r="D40" s="184">
        <v>26</v>
      </c>
      <c r="E40" s="185">
        <f t="shared" si="2"/>
        <v>0.78</v>
      </c>
      <c r="F40" s="184">
        <v>11</v>
      </c>
      <c r="G40" s="186">
        <f t="shared" si="1"/>
        <v>8.58</v>
      </c>
      <c r="H40" s="96"/>
      <c r="I40" s="25"/>
    </row>
    <row r="41" spans="1:9" ht="18" customHeight="1" x14ac:dyDescent="0.25">
      <c r="A41" s="25" t="s">
        <v>185</v>
      </c>
      <c r="B41" s="26">
        <v>34</v>
      </c>
      <c r="C41" s="191"/>
      <c r="D41" s="184"/>
      <c r="E41" s="185">
        <f t="shared" si="2"/>
        <v>0</v>
      </c>
      <c r="F41" s="209"/>
      <c r="G41" s="186">
        <f t="shared" si="1"/>
        <v>0</v>
      </c>
      <c r="H41" s="96"/>
      <c r="I41" s="25"/>
    </row>
    <row r="42" spans="1:9" ht="18" customHeight="1" x14ac:dyDescent="0.25">
      <c r="A42" s="25" t="s">
        <v>186</v>
      </c>
      <c r="B42" s="26">
        <v>35</v>
      </c>
      <c r="C42" s="191">
        <v>0.35</v>
      </c>
      <c r="D42" s="184">
        <v>35</v>
      </c>
      <c r="E42" s="185">
        <f t="shared" si="2"/>
        <v>1.2250000000000001</v>
      </c>
      <c r="F42" s="209">
        <v>25</v>
      </c>
      <c r="G42" s="186">
        <f t="shared" si="1"/>
        <v>30.625000000000004</v>
      </c>
      <c r="H42" s="96"/>
      <c r="I42" s="25"/>
    </row>
    <row r="43" spans="1:9" ht="18" customHeight="1" x14ac:dyDescent="0.25">
      <c r="A43" s="25" t="s">
        <v>187</v>
      </c>
      <c r="B43" s="26">
        <v>36</v>
      </c>
      <c r="C43" s="191"/>
      <c r="D43" s="184">
        <v>11</v>
      </c>
      <c r="E43" s="185">
        <f t="shared" si="2"/>
        <v>0</v>
      </c>
      <c r="F43" s="209">
        <v>15</v>
      </c>
      <c r="G43" s="186">
        <f t="shared" si="1"/>
        <v>0</v>
      </c>
      <c r="H43" s="96"/>
      <c r="I43" s="25"/>
    </row>
    <row r="44" spans="1:9" ht="18" customHeight="1" x14ac:dyDescent="0.25">
      <c r="A44" s="25" t="s">
        <v>188</v>
      </c>
      <c r="B44" s="26">
        <v>37</v>
      </c>
      <c r="C44" s="191"/>
      <c r="D44" s="184"/>
      <c r="E44" s="185">
        <f t="shared" si="2"/>
        <v>0</v>
      </c>
      <c r="F44" s="184"/>
      <c r="G44" s="186">
        <f t="shared" si="1"/>
        <v>0</v>
      </c>
      <c r="H44" s="96"/>
      <c r="I44" s="25"/>
    </row>
    <row r="45" spans="1:9" ht="18" customHeight="1" x14ac:dyDescent="0.25">
      <c r="A45" s="25" t="s">
        <v>189</v>
      </c>
      <c r="B45" s="26">
        <v>38</v>
      </c>
      <c r="C45" s="191"/>
      <c r="D45" s="184"/>
      <c r="E45" s="185">
        <f t="shared" si="2"/>
        <v>0</v>
      </c>
      <c r="F45" s="184"/>
      <c r="G45" s="186">
        <f t="shared" si="1"/>
        <v>0</v>
      </c>
      <c r="H45" s="96"/>
      <c r="I45" s="25"/>
    </row>
    <row r="46" spans="1:9" ht="18" customHeight="1" x14ac:dyDescent="0.25">
      <c r="A46" s="25" t="s">
        <v>190</v>
      </c>
      <c r="B46" s="26">
        <v>39</v>
      </c>
      <c r="C46" s="191">
        <v>0.38</v>
      </c>
      <c r="D46" s="184">
        <v>0.37</v>
      </c>
      <c r="E46" s="185">
        <f t="shared" si="2"/>
        <v>1.406E-2</v>
      </c>
      <c r="F46" s="184">
        <v>20</v>
      </c>
      <c r="G46" s="186">
        <f t="shared" si="1"/>
        <v>0.28120000000000001</v>
      </c>
      <c r="H46" s="96"/>
      <c r="I46" s="25"/>
    </row>
    <row r="47" spans="1:9" ht="18" customHeight="1" x14ac:dyDescent="0.25">
      <c r="A47" s="25" t="s">
        <v>191</v>
      </c>
      <c r="B47" s="26">
        <v>40</v>
      </c>
      <c r="C47" s="191">
        <v>0.3</v>
      </c>
      <c r="D47" s="184">
        <v>40</v>
      </c>
      <c r="E47" s="185">
        <f t="shared" si="2"/>
        <v>1.2</v>
      </c>
      <c r="F47" s="184">
        <v>30</v>
      </c>
      <c r="G47" s="186">
        <f t="shared" si="1"/>
        <v>36</v>
      </c>
      <c r="H47" s="96"/>
      <c r="I47" s="25"/>
    </row>
    <row r="48" spans="1:9" ht="18" customHeight="1" x14ac:dyDescent="0.25">
      <c r="A48" s="25" t="s">
        <v>192</v>
      </c>
      <c r="B48" s="26">
        <v>41</v>
      </c>
      <c r="C48" s="191">
        <v>1.35</v>
      </c>
      <c r="D48" s="184">
        <v>28</v>
      </c>
      <c r="E48" s="185">
        <f t="shared" si="2"/>
        <v>3.7800000000000002</v>
      </c>
      <c r="F48" s="184">
        <v>12</v>
      </c>
      <c r="G48" s="186">
        <f t="shared" si="1"/>
        <v>45.36</v>
      </c>
      <c r="H48" s="96"/>
      <c r="I48" s="25"/>
    </row>
    <row r="49" spans="1:9" ht="18" customHeight="1" x14ac:dyDescent="0.25">
      <c r="A49" s="25" t="s">
        <v>193</v>
      </c>
      <c r="B49" s="26">
        <v>42</v>
      </c>
      <c r="C49" s="191">
        <v>0.75</v>
      </c>
      <c r="D49" s="184">
        <v>136</v>
      </c>
      <c r="E49" s="185">
        <f t="shared" si="2"/>
        <v>10.199999999999999</v>
      </c>
      <c r="F49" s="184">
        <v>6</v>
      </c>
      <c r="G49" s="186">
        <f t="shared" si="1"/>
        <v>61.199999999999996</v>
      </c>
      <c r="H49" s="96"/>
      <c r="I49" s="25"/>
    </row>
    <row r="50" spans="1:9" ht="33" customHeight="1" x14ac:dyDescent="0.25">
      <c r="A50" s="25" t="s">
        <v>194</v>
      </c>
      <c r="B50" s="26">
        <v>43</v>
      </c>
      <c r="C50" s="191">
        <v>0.7</v>
      </c>
      <c r="D50" s="184">
        <v>53.67</v>
      </c>
      <c r="E50" s="185">
        <f t="shared" si="2"/>
        <v>3.7568999999999995</v>
      </c>
      <c r="F50" s="184">
        <v>6</v>
      </c>
      <c r="G50" s="186">
        <f t="shared" si="1"/>
        <v>22.541399999999996</v>
      </c>
      <c r="H50" s="96"/>
      <c r="I50" s="25"/>
    </row>
    <row r="51" spans="1:9" ht="18" customHeight="1" x14ac:dyDescent="0.25">
      <c r="A51" s="25" t="s">
        <v>195</v>
      </c>
      <c r="B51" s="26">
        <v>44</v>
      </c>
      <c r="C51" s="191"/>
      <c r="D51" s="184"/>
      <c r="E51" s="185">
        <f t="shared" si="2"/>
        <v>0</v>
      </c>
      <c r="F51" s="184"/>
      <c r="G51" s="186">
        <f t="shared" si="1"/>
        <v>0</v>
      </c>
      <c r="H51" s="96"/>
      <c r="I51" s="25"/>
    </row>
    <row r="52" spans="1:9" ht="18" customHeight="1" x14ac:dyDescent="0.25">
      <c r="A52" s="25" t="s">
        <v>196</v>
      </c>
      <c r="B52" s="26">
        <v>45</v>
      </c>
      <c r="C52" s="191"/>
      <c r="D52" s="184"/>
      <c r="E52" s="185">
        <f t="shared" si="2"/>
        <v>0</v>
      </c>
      <c r="F52" s="210"/>
      <c r="G52" s="186">
        <f t="shared" si="1"/>
        <v>0</v>
      </c>
      <c r="H52" s="96"/>
      <c r="I52" s="25"/>
    </row>
    <row r="53" spans="1:9" ht="18" customHeight="1" x14ac:dyDescent="0.25">
      <c r="A53" s="25" t="s">
        <v>197</v>
      </c>
      <c r="B53" s="26">
        <v>46</v>
      </c>
      <c r="C53" s="191"/>
      <c r="D53" s="184"/>
      <c r="E53" s="185">
        <f t="shared" si="2"/>
        <v>0</v>
      </c>
      <c r="F53" s="210"/>
      <c r="G53" s="186">
        <f t="shared" si="1"/>
        <v>0</v>
      </c>
      <c r="H53" s="96"/>
      <c r="I53" s="25"/>
    </row>
    <row r="54" spans="1:9" ht="18" customHeight="1" x14ac:dyDescent="0.25">
      <c r="A54" s="25" t="s">
        <v>198</v>
      </c>
      <c r="B54" s="26">
        <v>47</v>
      </c>
      <c r="C54" s="191"/>
      <c r="D54" s="184"/>
      <c r="E54" s="185">
        <f t="shared" si="2"/>
        <v>0</v>
      </c>
      <c r="F54" s="184"/>
      <c r="G54" s="186">
        <f t="shared" si="1"/>
        <v>0</v>
      </c>
      <c r="H54" s="96"/>
      <c r="I54" s="25"/>
    </row>
    <row r="55" spans="1:9" ht="18" customHeight="1" x14ac:dyDescent="0.25">
      <c r="A55" s="25" t="s">
        <v>199</v>
      </c>
      <c r="B55" s="26">
        <v>48</v>
      </c>
      <c r="C55" s="191">
        <v>0.6</v>
      </c>
      <c r="D55" s="184">
        <v>0.4</v>
      </c>
      <c r="E55" s="185">
        <f t="shared" si="2"/>
        <v>2.4E-2</v>
      </c>
      <c r="F55" s="184">
        <v>10</v>
      </c>
      <c r="G55" s="186">
        <f t="shared" si="1"/>
        <v>0.24</v>
      </c>
      <c r="H55" s="96"/>
      <c r="I55" s="25"/>
    </row>
    <row r="56" spans="1:9" ht="18" customHeight="1" x14ac:dyDescent="0.25">
      <c r="A56" s="25" t="s">
        <v>200</v>
      </c>
      <c r="B56" s="26">
        <v>49</v>
      </c>
      <c r="C56" s="191"/>
      <c r="D56" s="184"/>
      <c r="E56" s="185">
        <f t="shared" si="2"/>
        <v>0</v>
      </c>
      <c r="F56" s="184"/>
      <c r="G56" s="186">
        <f t="shared" si="1"/>
        <v>0</v>
      </c>
      <c r="H56" s="96"/>
      <c r="I56" s="25"/>
    </row>
    <row r="57" spans="1:9" ht="18" customHeight="1" x14ac:dyDescent="0.25">
      <c r="A57" s="25" t="s">
        <v>201</v>
      </c>
      <c r="B57" s="26">
        <v>50</v>
      </c>
      <c r="C57" s="191">
        <v>0.25</v>
      </c>
      <c r="D57" s="184">
        <v>44</v>
      </c>
      <c r="E57" s="185">
        <f t="shared" si="2"/>
        <v>1.1000000000000001</v>
      </c>
      <c r="F57" s="184">
        <v>14</v>
      </c>
      <c r="G57" s="186">
        <f t="shared" si="1"/>
        <v>15.400000000000002</v>
      </c>
      <c r="H57" s="96"/>
      <c r="I57" s="25"/>
    </row>
    <row r="58" spans="1:9" ht="18" customHeight="1" x14ac:dyDescent="0.25">
      <c r="A58" s="25" t="s">
        <v>202</v>
      </c>
      <c r="B58" s="26">
        <v>51</v>
      </c>
      <c r="C58" s="191">
        <v>0.1</v>
      </c>
      <c r="D58" s="184">
        <v>35</v>
      </c>
      <c r="E58" s="185">
        <f t="shared" si="2"/>
        <v>0.35</v>
      </c>
      <c r="F58" s="184">
        <v>15</v>
      </c>
      <c r="G58" s="186">
        <f t="shared" si="1"/>
        <v>5.25</v>
      </c>
      <c r="H58" s="96"/>
      <c r="I58" s="25"/>
    </row>
    <row r="59" spans="1:9" ht="18" customHeight="1" x14ac:dyDescent="0.25">
      <c r="A59" s="25" t="s">
        <v>203</v>
      </c>
      <c r="B59" s="26">
        <v>52</v>
      </c>
      <c r="C59" s="192">
        <v>0.65</v>
      </c>
      <c r="D59" s="192">
        <v>40</v>
      </c>
      <c r="E59" s="185">
        <f t="shared" si="2"/>
        <v>2.6</v>
      </c>
      <c r="F59" s="192">
        <v>20</v>
      </c>
      <c r="G59" s="186">
        <f t="shared" si="1"/>
        <v>52</v>
      </c>
      <c r="H59" s="96"/>
      <c r="I59" s="25"/>
    </row>
    <row r="60" spans="1:9" ht="18" customHeight="1" x14ac:dyDescent="0.25">
      <c r="A60" s="25" t="s">
        <v>204</v>
      </c>
      <c r="B60" s="26">
        <v>53</v>
      </c>
      <c r="C60" s="189" t="s">
        <v>7</v>
      </c>
      <c r="D60" s="189" t="s">
        <v>7</v>
      </c>
      <c r="E60" s="189" t="s">
        <v>7</v>
      </c>
      <c r="F60" s="189" t="s">
        <v>7</v>
      </c>
      <c r="G60" s="269"/>
      <c r="H60" s="96"/>
      <c r="I60" s="25"/>
    </row>
    <row r="61" spans="1:9" ht="31.5" x14ac:dyDescent="0.25">
      <c r="A61" s="81" t="s">
        <v>243</v>
      </c>
      <c r="B61" s="26">
        <v>54</v>
      </c>
      <c r="C61" s="189" t="s">
        <v>7</v>
      </c>
      <c r="D61" s="189" t="s">
        <v>7</v>
      </c>
      <c r="E61" s="189" t="s">
        <v>7</v>
      </c>
      <c r="F61" s="189" t="s">
        <v>7</v>
      </c>
      <c r="G61" s="186">
        <f>SUM(G62:G69)</f>
        <v>1556</v>
      </c>
      <c r="H61" s="96"/>
      <c r="I61" s="25"/>
    </row>
    <row r="62" spans="1:9" ht="18" customHeight="1" x14ac:dyDescent="0.25">
      <c r="A62" s="25" t="s">
        <v>206</v>
      </c>
      <c r="B62" s="26">
        <v>55</v>
      </c>
      <c r="C62" s="192">
        <v>150</v>
      </c>
      <c r="D62" s="189" t="s">
        <v>7</v>
      </c>
      <c r="E62" s="189" t="s">
        <v>7</v>
      </c>
      <c r="F62" s="192">
        <v>3</v>
      </c>
      <c r="G62" s="186">
        <f>C62*F62</f>
        <v>450</v>
      </c>
      <c r="H62" s="96"/>
      <c r="I62" s="25"/>
    </row>
    <row r="63" spans="1:9" ht="18" customHeight="1" x14ac:dyDescent="0.25">
      <c r="A63" s="25" t="s">
        <v>207</v>
      </c>
      <c r="B63" s="26">
        <v>56</v>
      </c>
      <c r="C63" s="192"/>
      <c r="D63" s="189" t="s">
        <v>7</v>
      </c>
      <c r="E63" s="189" t="s">
        <v>7</v>
      </c>
      <c r="F63" s="192"/>
      <c r="G63" s="186">
        <f t="shared" ref="G63:G68" si="3">C63*F63</f>
        <v>0</v>
      </c>
      <c r="H63" s="96"/>
      <c r="I63" s="25"/>
    </row>
    <row r="64" spans="1:9" ht="18" customHeight="1" x14ac:dyDescent="0.25">
      <c r="A64" s="25" t="s">
        <v>208</v>
      </c>
      <c r="B64" s="26">
        <v>57</v>
      </c>
      <c r="C64" s="192"/>
      <c r="D64" s="189" t="s">
        <v>7</v>
      </c>
      <c r="E64" s="189" t="s">
        <v>7</v>
      </c>
      <c r="F64" s="192"/>
      <c r="G64" s="186">
        <f t="shared" si="3"/>
        <v>0</v>
      </c>
      <c r="H64" s="96"/>
      <c r="I64" s="25"/>
    </row>
    <row r="65" spans="1:9" ht="31.5" x14ac:dyDescent="0.25">
      <c r="A65" s="25" t="s">
        <v>209</v>
      </c>
      <c r="B65" s="26">
        <v>58</v>
      </c>
      <c r="C65" s="192">
        <v>17</v>
      </c>
      <c r="D65" s="189" t="s">
        <v>7</v>
      </c>
      <c r="E65" s="189" t="s">
        <v>7</v>
      </c>
      <c r="F65" s="192">
        <v>2</v>
      </c>
      <c r="G65" s="186">
        <f t="shared" si="3"/>
        <v>34</v>
      </c>
      <c r="H65" s="96"/>
      <c r="I65" s="25"/>
    </row>
    <row r="66" spans="1:9" ht="18" customHeight="1" x14ac:dyDescent="0.25">
      <c r="A66" s="25" t="s">
        <v>210</v>
      </c>
      <c r="B66" s="26">
        <v>59</v>
      </c>
      <c r="C66" s="192">
        <v>250</v>
      </c>
      <c r="D66" s="189" t="s">
        <v>7</v>
      </c>
      <c r="E66" s="189" t="s">
        <v>7</v>
      </c>
      <c r="F66" s="192">
        <v>3</v>
      </c>
      <c r="G66" s="186">
        <f t="shared" si="3"/>
        <v>750</v>
      </c>
      <c r="H66" s="96"/>
      <c r="I66" s="25"/>
    </row>
    <row r="67" spans="1:9" ht="31.5" x14ac:dyDescent="0.25">
      <c r="A67" s="25" t="s">
        <v>211</v>
      </c>
      <c r="B67" s="26">
        <v>60</v>
      </c>
      <c r="C67" s="192">
        <v>230</v>
      </c>
      <c r="D67" s="189" t="s">
        <v>7</v>
      </c>
      <c r="E67" s="189" t="s">
        <v>7</v>
      </c>
      <c r="F67" s="192">
        <v>1.4</v>
      </c>
      <c r="G67" s="186">
        <f t="shared" si="3"/>
        <v>322</v>
      </c>
      <c r="H67" s="96"/>
      <c r="I67" s="25"/>
    </row>
    <row r="68" spans="1:9" ht="31.5" x14ac:dyDescent="0.25">
      <c r="A68" s="25" t="s">
        <v>212</v>
      </c>
      <c r="B68" s="26">
        <v>61</v>
      </c>
      <c r="C68" s="192"/>
      <c r="D68" s="189" t="s">
        <v>7</v>
      </c>
      <c r="E68" s="189" t="s">
        <v>7</v>
      </c>
      <c r="F68" s="192"/>
      <c r="G68" s="186">
        <f t="shared" si="3"/>
        <v>0</v>
      </c>
      <c r="H68" s="96"/>
      <c r="I68" s="25"/>
    </row>
    <row r="69" spans="1:9" ht="33" customHeight="1" x14ac:dyDescent="0.25">
      <c r="A69" s="82" t="s">
        <v>301</v>
      </c>
      <c r="B69" s="28">
        <v>62</v>
      </c>
      <c r="C69" s="211" t="s">
        <v>7</v>
      </c>
      <c r="D69" s="211" t="s">
        <v>7</v>
      </c>
      <c r="E69" s="211" t="s">
        <v>7</v>
      </c>
      <c r="F69" s="211" t="s">
        <v>7</v>
      </c>
      <c r="G69" s="269"/>
      <c r="H69" s="99"/>
      <c r="I69" s="25"/>
    </row>
    <row r="70" spans="1:9" ht="22.5" customHeight="1" x14ac:dyDescent="0.25">
      <c r="A70" s="29" t="s">
        <v>9</v>
      </c>
      <c r="B70" s="30">
        <v>63</v>
      </c>
      <c r="C70" s="212" t="s">
        <v>7</v>
      </c>
      <c r="D70" s="212" t="s">
        <v>7</v>
      </c>
      <c r="E70" s="212" t="s">
        <v>7</v>
      </c>
      <c r="F70" s="213" t="s">
        <v>7</v>
      </c>
      <c r="G70" s="193">
        <f>G8+G33+G61</f>
        <v>34435.259149999998</v>
      </c>
      <c r="H70" s="20"/>
      <c r="I70" s="30"/>
    </row>
    <row r="71" spans="1:9" ht="18" customHeight="1" x14ac:dyDescent="0.25">
      <c r="C71" s="181"/>
      <c r="D71" s="181"/>
      <c r="E71" s="181"/>
      <c r="F71" s="181"/>
    </row>
    <row r="72" spans="1:9" s="34" customFormat="1" ht="18" customHeight="1" x14ac:dyDescent="0.25">
      <c r="A72" s="563" t="s">
        <v>366</v>
      </c>
      <c r="B72" s="563"/>
      <c r="C72" s="563"/>
      <c r="D72" s="563" t="s">
        <v>366</v>
      </c>
      <c r="E72" s="563"/>
      <c r="F72" s="563"/>
      <c r="G72" s="563"/>
      <c r="H72" s="563"/>
    </row>
    <row r="73" spans="1:9" s="34" customFormat="1" ht="18" customHeight="1" x14ac:dyDescent="0.25">
      <c r="A73" s="564" t="s">
        <v>10</v>
      </c>
      <c r="B73" s="564"/>
      <c r="C73" s="564"/>
      <c r="D73" s="566" t="s">
        <v>416</v>
      </c>
      <c r="E73" s="567"/>
      <c r="F73" s="567"/>
      <c r="G73" s="567"/>
      <c r="H73" s="567"/>
    </row>
    <row r="74" spans="1:9" s="34" customFormat="1" ht="18" customHeight="1" x14ac:dyDescent="0.25">
      <c r="A74" s="563" t="s">
        <v>11</v>
      </c>
      <c r="B74" s="563"/>
      <c r="C74" s="563"/>
      <c r="D74" s="570" t="s">
        <v>12</v>
      </c>
      <c r="E74" s="570"/>
      <c r="F74" s="570"/>
      <c r="G74" s="570"/>
      <c r="H74" s="570"/>
    </row>
    <row r="75" spans="1:9" s="34" customFormat="1" ht="18" customHeight="1" x14ac:dyDescent="0.25">
      <c r="A75" s="33"/>
      <c r="B75" s="33"/>
      <c r="C75" s="33"/>
      <c r="D75" s="35"/>
      <c r="E75" s="35"/>
      <c r="F75" s="35"/>
      <c r="G75" s="35"/>
      <c r="H75" s="35"/>
    </row>
    <row r="76" spans="1:9" s="34" customFormat="1" ht="18" customHeight="1" x14ac:dyDescent="0.25">
      <c r="A76" s="33"/>
      <c r="B76" s="33"/>
      <c r="C76" s="33"/>
      <c r="D76" s="35"/>
      <c r="E76" s="35"/>
      <c r="F76" s="35"/>
      <c r="G76" s="35"/>
      <c r="H76" s="35"/>
    </row>
    <row r="77" spans="1:9" s="34" customFormat="1" ht="18" customHeight="1" x14ac:dyDescent="0.25">
      <c r="A77" s="33" t="s">
        <v>3014</v>
      </c>
      <c r="B77" s="33"/>
      <c r="C77" s="33"/>
      <c r="D77" s="35"/>
      <c r="E77" s="549"/>
      <c r="F77" s="35"/>
      <c r="G77" s="35"/>
      <c r="H77" s="35"/>
    </row>
    <row r="78" spans="1:9" ht="18" customHeight="1" x14ac:dyDescent="0.25">
      <c r="A78" s="568" t="s">
        <v>13</v>
      </c>
      <c r="B78" s="568"/>
      <c r="C78" s="568"/>
      <c r="D78" s="568"/>
      <c r="E78" s="568"/>
      <c r="F78" s="568"/>
      <c r="G78" s="568"/>
      <c r="H78" s="36"/>
    </row>
    <row r="79" spans="1:9" ht="35.25" customHeight="1" x14ac:dyDescent="0.25">
      <c r="A79" s="568" t="s">
        <v>14</v>
      </c>
      <c r="B79" s="568"/>
      <c r="C79" s="568"/>
      <c r="D79" s="568"/>
      <c r="E79" s="568"/>
      <c r="F79" s="568"/>
      <c r="G79" s="568"/>
      <c r="H79" s="568"/>
    </row>
    <row r="80" spans="1:9" ht="39" customHeight="1" x14ac:dyDescent="0.25">
      <c r="A80" s="569" t="s">
        <v>15</v>
      </c>
      <c r="B80" s="569"/>
      <c r="C80" s="569"/>
      <c r="D80" s="569"/>
      <c r="E80" s="569"/>
      <c r="F80" s="569"/>
      <c r="G80" s="569"/>
      <c r="H80" s="569"/>
    </row>
    <row r="81" spans="1:8" ht="24" customHeight="1" x14ac:dyDescent="0.25">
      <c r="A81" s="565" t="s">
        <v>16</v>
      </c>
      <c r="B81" s="565"/>
      <c r="C81" s="565"/>
      <c r="D81" s="565"/>
      <c r="E81" s="565"/>
      <c r="F81" s="565"/>
      <c r="G81" s="565"/>
      <c r="H81" s="565"/>
    </row>
    <row r="82" spans="1:8" ht="35.25" customHeight="1" x14ac:dyDescent="0.25">
      <c r="A82" s="565" t="s">
        <v>153</v>
      </c>
      <c r="B82" s="565"/>
      <c r="C82" s="565"/>
      <c r="D82" s="565"/>
      <c r="E82" s="565"/>
      <c r="F82" s="565"/>
      <c r="G82" s="565"/>
      <c r="H82" s="565"/>
    </row>
    <row r="83" spans="1:8" ht="36.75" customHeight="1" x14ac:dyDescent="0.25">
      <c r="A83" s="565" t="s">
        <v>17</v>
      </c>
      <c r="B83" s="565"/>
      <c r="C83" s="565"/>
      <c r="D83" s="565"/>
      <c r="E83" s="565"/>
      <c r="F83" s="565"/>
      <c r="G83" s="565"/>
      <c r="H83" s="565"/>
    </row>
    <row r="84" spans="1:8" ht="40.5" customHeight="1" x14ac:dyDescent="0.25">
      <c r="A84" s="565" t="s">
        <v>18</v>
      </c>
      <c r="B84" s="565"/>
      <c r="C84" s="565"/>
      <c r="D84" s="565"/>
      <c r="E84" s="565"/>
      <c r="F84" s="565"/>
      <c r="G84" s="565"/>
      <c r="H84" s="565"/>
    </row>
    <row r="85" spans="1:8" ht="21" customHeight="1" x14ac:dyDescent="0.25">
      <c r="A85" s="565" t="s">
        <v>19</v>
      </c>
      <c r="B85" s="565"/>
      <c r="C85" s="565"/>
      <c r="D85" s="565"/>
      <c r="E85" s="565"/>
      <c r="F85" s="565"/>
      <c r="G85" s="565"/>
      <c r="H85" s="565"/>
    </row>
    <row r="86" spans="1:8" ht="21" customHeight="1" x14ac:dyDescent="0.25">
      <c r="A86" s="565" t="s">
        <v>20</v>
      </c>
      <c r="B86" s="565"/>
      <c r="C86" s="565"/>
      <c r="D86" s="565"/>
      <c r="E86" s="565"/>
      <c r="F86" s="565"/>
      <c r="G86" s="565"/>
      <c r="H86" s="565"/>
    </row>
    <row r="87" spans="1:8" ht="49.5" customHeight="1" x14ac:dyDescent="0.25">
      <c r="A87" s="565" t="s">
        <v>21</v>
      </c>
      <c r="B87" s="565"/>
      <c r="C87" s="565"/>
      <c r="D87" s="565"/>
      <c r="E87" s="565"/>
      <c r="F87" s="565"/>
      <c r="G87" s="565"/>
      <c r="H87" s="565"/>
    </row>
    <row r="88" spans="1:8" x14ac:dyDescent="0.25">
      <c r="A88" s="268"/>
      <c r="B88" s="37"/>
      <c r="C88" s="38"/>
      <c r="D88" s="38"/>
      <c r="E88" s="38"/>
      <c r="F88" s="268"/>
      <c r="G88" s="268"/>
      <c r="H88" s="268"/>
    </row>
  </sheetData>
  <sheetProtection password="CC49" sheet="1" selectLockedCells="1"/>
  <mergeCells count="23">
    <mergeCell ref="A87:H87"/>
    <mergeCell ref="A83:H83"/>
    <mergeCell ref="A84:H84"/>
    <mergeCell ref="A74:C74"/>
    <mergeCell ref="A85:H85"/>
    <mergeCell ref="A78:G78"/>
    <mergeCell ref="D74:H74"/>
    <mergeCell ref="A86:H86"/>
    <mergeCell ref="A82:H82"/>
    <mergeCell ref="A72:C72"/>
    <mergeCell ref="A73:C73"/>
    <mergeCell ref="A81:H81"/>
    <mergeCell ref="D72:H72"/>
    <mergeCell ref="D73:H73"/>
    <mergeCell ref="A79:H79"/>
    <mergeCell ref="A80:H80"/>
    <mergeCell ref="F4:H4"/>
    <mergeCell ref="B1:E1"/>
    <mergeCell ref="B2:E2"/>
    <mergeCell ref="B3:E3"/>
    <mergeCell ref="F1:H1"/>
    <mergeCell ref="F2:H2"/>
    <mergeCell ref="F3:H3"/>
  </mergeCells>
  <phoneticPr fontId="21" type="noConversion"/>
  <pageMargins left="0.84" right="0.2" top="0.59" bottom="0.65" header="0.26" footer="0.24"/>
  <pageSetup orientation="portrait" verticalDpi="300" r:id="rId1"/>
  <headerFooter>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6"/>
  <sheetViews>
    <sheetView topLeftCell="A415" workbookViewId="0">
      <selection activeCell="A527" sqref="A527:XFD550"/>
    </sheetView>
  </sheetViews>
  <sheetFormatPr defaultColWidth="7.7109375" defaultRowHeight="15.75" x14ac:dyDescent="0.25"/>
  <cols>
    <col min="1" max="1" width="4.5703125" style="297" customWidth="1"/>
    <col min="2" max="2" width="21.7109375" style="294" customWidth="1"/>
    <col min="3" max="3" width="19.5703125" style="294" customWidth="1"/>
    <col min="4" max="4" width="14.7109375" style="294" customWidth="1"/>
    <col min="5" max="5" width="23.42578125" style="294" customWidth="1"/>
    <col min="6" max="6" width="10.140625" style="297" customWidth="1"/>
    <col min="7" max="7" width="36.140625" style="294" customWidth="1"/>
    <col min="8" max="9" width="15.5703125" style="295" customWidth="1"/>
    <col min="10" max="10" width="20.140625" style="297" customWidth="1"/>
    <col min="11" max="16384" width="7.7109375" style="296"/>
  </cols>
  <sheetData>
    <row r="1" spans="1:16" ht="23.25" customHeight="1" x14ac:dyDescent="0.25">
      <c r="A1" s="596" t="s">
        <v>392</v>
      </c>
      <c r="B1" s="596"/>
      <c r="C1" s="313"/>
      <c r="D1" s="313"/>
    </row>
    <row r="2" spans="1:16" ht="15.75" customHeight="1" x14ac:dyDescent="0.25">
      <c r="A2" s="597" t="s">
        <v>426</v>
      </c>
      <c r="B2" s="597"/>
      <c r="C2" s="597"/>
      <c r="D2" s="597"/>
      <c r="E2" s="597"/>
      <c r="F2" s="597"/>
      <c r="G2" s="597"/>
      <c r="H2" s="597"/>
      <c r="I2" s="597"/>
      <c r="J2" s="597"/>
    </row>
    <row r="3" spans="1:16" ht="24" customHeight="1" x14ac:dyDescent="0.25">
      <c r="A3" s="595" t="s">
        <v>418</v>
      </c>
      <c r="B3" s="595"/>
      <c r="C3" s="595"/>
      <c r="D3" s="595"/>
      <c r="E3" s="595"/>
      <c r="F3" s="595"/>
      <c r="G3" s="595"/>
      <c r="H3" s="595"/>
      <c r="I3" s="595"/>
      <c r="J3" s="595"/>
    </row>
    <row r="4" spans="1:16" ht="21.75" customHeight="1" x14ac:dyDescent="0.25">
      <c r="A4" s="608" t="s">
        <v>395</v>
      </c>
      <c r="B4" s="608"/>
      <c r="C4" s="608"/>
      <c r="D4" s="608"/>
      <c r="E4" s="608"/>
    </row>
    <row r="5" spans="1:16" ht="21.75" customHeight="1" x14ac:dyDescent="0.25">
      <c r="A5" s="319"/>
      <c r="B5" s="319"/>
      <c r="C5" s="319"/>
      <c r="D5" s="319"/>
      <c r="E5" s="319"/>
      <c r="H5" s="594" t="s">
        <v>388</v>
      </c>
      <c r="I5" s="594"/>
      <c r="J5" s="594"/>
    </row>
    <row r="6" spans="1:16" ht="21" customHeight="1" x14ac:dyDescent="0.3">
      <c r="A6" s="609" t="s">
        <v>80</v>
      </c>
      <c r="B6" s="611" t="s">
        <v>380</v>
      </c>
      <c r="C6" s="611"/>
      <c r="D6" s="611"/>
      <c r="E6" s="609" t="s">
        <v>382</v>
      </c>
      <c r="F6" s="609"/>
      <c r="G6" s="609"/>
      <c r="H6" s="609"/>
      <c r="I6" s="609"/>
      <c r="J6" s="610" t="s">
        <v>408</v>
      </c>
      <c r="K6" s="328"/>
    </row>
    <row r="7" spans="1:16" ht="61.5" customHeight="1" x14ac:dyDescent="0.25">
      <c r="A7" s="609"/>
      <c r="B7" s="321" t="s">
        <v>111</v>
      </c>
      <c r="C7" s="321" t="s">
        <v>376</v>
      </c>
      <c r="D7" s="321" t="s">
        <v>379</v>
      </c>
      <c r="E7" s="321" t="s">
        <v>383</v>
      </c>
      <c r="F7" s="513" t="s">
        <v>378</v>
      </c>
      <c r="G7" s="315" t="s">
        <v>385</v>
      </c>
      <c r="H7" s="322" t="s">
        <v>387</v>
      </c>
      <c r="I7" s="322" t="s">
        <v>397</v>
      </c>
      <c r="J7" s="610"/>
      <c r="P7" s="296" t="s">
        <v>8</v>
      </c>
    </row>
    <row r="8" spans="1:16" ht="16.5" customHeight="1" x14ac:dyDescent="0.25">
      <c r="A8" s="298" t="s">
        <v>5</v>
      </c>
      <c r="B8" s="298" t="s">
        <v>24</v>
      </c>
      <c r="C8" s="298" t="s">
        <v>86</v>
      </c>
      <c r="D8" s="298" t="s">
        <v>87</v>
      </c>
      <c r="E8" s="299" t="s">
        <v>88</v>
      </c>
      <c r="F8" s="300" t="s">
        <v>381</v>
      </c>
      <c r="G8" s="300" t="s">
        <v>384</v>
      </c>
      <c r="H8" s="301">
        <v>1</v>
      </c>
      <c r="I8" s="301">
        <v>2</v>
      </c>
      <c r="J8" s="300">
        <v>3</v>
      </c>
    </row>
    <row r="9" spans="1:16" ht="16.5" customHeight="1" x14ac:dyDescent="0.25">
      <c r="A9" s="302"/>
      <c r="B9" s="524" t="s">
        <v>534</v>
      </c>
      <c r="C9" s="524" t="s">
        <v>2261</v>
      </c>
      <c r="D9" s="494" t="s">
        <v>2415</v>
      </c>
      <c r="E9" s="525" t="s">
        <v>534</v>
      </c>
      <c r="F9" s="514" t="s">
        <v>507</v>
      </c>
      <c r="G9" s="524" t="s">
        <v>535</v>
      </c>
      <c r="H9" s="526">
        <v>60000</v>
      </c>
      <c r="I9" s="526">
        <v>60000</v>
      </c>
      <c r="J9" s="337"/>
    </row>
    <row r="10" spans="1:16" ht="16.5" customHeight="1" x14ac:dyDescent="0.25">
      <c r="A10" s="306"/>
      <c r="B10" s="342" t="s">
        <v>574</v>
      </c>
      <c r="C10" s="346" t="s">
        <v>2261</v>
      </c>
      <c r="D10" s="495" t="s">
        <v>2416</v>
      </c>
      <c r="E10" s="449" t="s">
        <v>575</v>
      </c>
      <c r="F10" s="515" t="s">
        <v>508</v>
      </c>
      <c r="G10" s="342" t="s">
        <v>2907</v>
      </c>
      <c r="H10" s="461">
        <v>50000</v>
      </c>
      <c r="I10" s="461">
        <v>50000</v>
      </c>
      <c r="J10" s="338"/>
    </row>
    <row r="11" spans="1:16" ht="16.5" customHeight="1" x14ac:dyDescent="0.25">
      <c r="A11" s="306"/>
      <c r="B11" s="342" t="s">
        <v>573</v>
      </c>
      <c r="C11" s="346" t="s">
        <v>2261</v>
      </c>
      <c r="D11" s="495" t="s">
        <v>2417</v>
      </c>
      <c r="E11" s="449" t="s">
        <v>432</v>
      </c>
      <c r="F11" s="515" t="s">
        <v>508</v>
      </c>
      <c r="G11" s="342" t="s">
        <v>2273</v>
      </c>
      <c r="H11" s="461">
        <v>60000</v>
      </c>
      <c r="I11" s="461">
        <v>60000</v>
      </c>
      <c r="J11" s="338"/>
    </row>
    <row r="12" spans="1:16" ht="16.5" customHeight="1" x14ac:dyDescent="0.25">
      <c r="A12" s="306"/>
      <c r="B12" s="342" t="s">
        <v>574</v>
      </c>
      <c r="C12" s="346" t="s">
        <v>2261</v>
      </c>
      <c r="D12" s="495" t="s">
        <v>2418</v>
      </c>
      <c r="E12" s="449" t="s">
        <v>575</v>
      </c>
      <c r="F12" s="515" t="s">
        <v>508</v>
      </c>
      <c r="G12" s="342" t="s">
        <v>2273</v>
      </c>
      <c r="H12" s="461">
        <v>50000</v>
      </c>
      <c r="I12" s="461">
        <v>50000</v>
      </c>
      <c r="J12" s="338"/>
    </row>
    <row r="13" spans="1:16" ht="16.5" customHeight="1" x14ac:dyDescent="0.25">
      <c r="A13" s="306"/>
      <c r="B13" s="342" t="s">
        <v>582</v>
      </c>
      <c r="C13" s="346" t="s">
        <v>2261</v>
      </c>
      <c r="D13" s="495" t="s">
        <v>2419</v>
      </c>
      <c r="E13" s="449" t="s">
        <v>583</v>
      </c>
      <c r="F13" s="515" t="s">
        <v>516</v>
      </c>
      <c r="G13" s="342" t="s">
        <v>584</v>
      </c>
      <c r="H13" s="461">
        <v>60000</v>
      </c>
      <c r="I13" s="461">
        <v>60000</v>
      </c>
      <c r="J13" s="338">
        <v>2019</v>
      </c>
    </row>
    <row r="14" spans="1:16" ht="16.5" customHeight="1" x14ac:dyDescent="0.25">
      <c r="A14" s="306"/>
      <c r="B14" s="342" t="s">
        <v>528</v>
      </c>
      <c r="C14" s="346" t="s">
        <v>2261</v>
      </c>
      <c r="D14" s="495" t="s">
        <v>2420</v>
      </c>
      <c r="E14" s="449" t="s">
        <v>442</v>
      </c>
      <c r="F14" s="515" t="s">
        <v>508</v>
      </c>
      <c r="G14" s="342" t="s">
        <v>2907</v>
      </c>
      <c r="H14" s="461">
        <v>50000</v>
      </c>
      <c r="I14" s="461">
        <v>50000</v>
      </c>
      <c r="J14" s="338"/>
    </row>
    <row r="15" spans="1:16" ht="16.5" customHeight="1" x14ac:dyDescent="0.25">
      <c r="A15" s="306"/>
      <c r="B15" s="342"/>
      <c r="C15" s="342"/>
      <c r="D15" s="495" t="s">
        <v>2421</v>
      </c>
      <c r="E15" s="449" t="s">
        <v>597</v>
      </c>
      <c r="F15" s="515" t="s">
        <v>508</v>
      </c>
      <c r="G15" s="342" t="s">
        <v>2273</v>
      </c>
      <c r="H15" s="461">
        <v>60000</v>
      </c>
      <c r="I15" s="461">
        <v>60000</v>
      </c>
      <c r="J15" s="338"/>
    </row>
    <row r="16" spans="1:16" ht="16.5" customHeight="1" x14ac:dyDescent="0.25">
      <c r="A16" s="306"/>
      <c r="B16" s="342"/>
      <c r="C16" s="342"/>
      <c r="D16" s="495" t="s">
        <v>2422</v>
      </c>
      <c r="E16" s="449" t="s">
        <v>466</v>
      </c>
      <c r="F16" s="515" t="s">
        <v>508</v>
      </c>
      <c r="G16" s="342" t="s">
        <v>2273</v>
      </c>
      <c r="H16" s="461">
        <v>50000</v>
      </c>
      <c r="I16" s="461">
        <v>50000</v>
      </c>
      <c r="J16" s="338"/>
    </row>
    <row r="17" spans="1:10" ht="16.5" customHeight="1" x14ac:dyDescent="0.25">
      <c r="A17" s="306"/>
      <c r="B17" s="342"/>
      <c r="C17" s="342"/>
      <c r="D17" s="495" t="s">
        <v>2423</v>
      </c>
      <c r="E17" s="449" t="s">
        <v>598</v>
      </c>
      <c r="F17" s="515" t="s">
        <v>508</v>
      </c>
      <c r="G17" s="342" t="s">
        <v>2907</v>
      </c>
      <c r="H17" s="461">
        <v>60000</v>
      </c>
      <c r="I17" s="461">
        <v>60000</v>
      </c>
      <c r="J17" s="338"/>
    </row>
    <row r="18" spans="1:10" ht="16.5" customHeight="1" x14ac:dyDescent="0.25">
      <c r="A18" s="306"/>
      <c r="B18" s="342" t="s">
        <v>605</v>
      </c>
      <c r="C18" s="346" t="s">
        <v>2261</v>
      </c>
      <c r="D18" s="495" t="s">
        <v>2424</v>
      </c>
      <c r="E18" s="449" t="s">
        <v>466</v>
      </c>
      <c r="F18" s="515" t="s">
        <v>508</v>
      </c>
      <c r="G18" s="342" t="s">
        <v>606</v>
      </c>
      <c r="H18" s="461">
        <v>50000</v>
      </c>
      <c r="I18" s="461">
        <v>50000</v>
      </c>
      <c r="J18" s="338">
        <v>2018</v>
      </c>
    </row>
    <row r="19" spans="1:10" ht="16.5" customHeight="1" x14ac:dyDescent="0.25">
      <c r="A19" s="306"/>
      <c r="B19" s="342" t="s">
        <v>607</v>
      </c>
      <c r="C19" s="346" t="s">
        <v>2261</v>
      </c>
      <c r="D19" s="495" t="s">
        <v>2425</v>
      </c>
      <c r="E19" s="449" t="s">
        <v>607</v>
      </c>
      <c r="F19" s="515" t="s">
        <v>507</v>
      </c>
      <c r="G19" s="342" t="s">
        <v>608</v>
      </c>
      <c r="H19" s="461">
        <v>60000</v>
      </c>
      <c r="I19" s="461">
        <v>60000</v>
      </c>
      <c r="J19" s="338"/>
    </row>
    <row r="20" spans="1:10" ht="16.5" customHeight="1" x14ac:dyDescent="0.25">
      <c r="A20" s="306"/>
      <c r="B20" s="342" t="s">
        <v>610</v>
      </c>
      <c r="C20" s="346" t="s">
        <v>2261</v>
      </c>
      <c r="D20" s="495" t="s">
        <v>2426</v>
      </c>
      <c r="E20" s="449" t="s">
        <v>611</v>
      </c>
      <c r="F20" s="515" t="s">
        <v>508</v>
      </c>
      <c r="G20" s="342" t="s">
        <v>612</v>
      </c>
      <c r="H20" s="461">
        <v>40000</v>
      </c>
      <c r="I20" s="461">
        <v>40000</v>
      </c>
      <c r="J20" s="338">
        <v>2019</v>
      </c>
    </row>
    <row r="21" spans="1:10" ht="16.5" customHeight="1" x14ac:dyDescent="0.25">
      <c r="A21" s="306"/>
      <c r="B21" s="342" t="s">
        <v>623</v>
      </c>
      <c r="C21" s="346" t="s">
        <v>2261</v>
      </c>
      <c r="D21" s="495" t="s">
        <v>2427</v>
      </c>
      <c r="E21" s="449" t="s">
        <v>624</v>
      </c>
      <c r="F21" s="515" t="s">
        <v>508</v>
      </c>
      <c r="G21" s="342" t="s">
        <v>625</v>
      </c>
      <c r="H21" s="461">
        <v>50000</v>
      </c>
      <c r="I21" s="461">
        <v>50000</v>
      </c>
      <c r="J21" s="338">
        <v>2019</v>
      </c>
    </row>
    <row r="22" spans="1:10" ht="16.5" customHeight="1" x14ac:dyDescent="0.25">
      <c r="A22" s="306"/>
      <c r="B22" s="342"/>
      <c r="C22" s="342"/>
      <c r="D22" s="495" t="s">
        <v>2428</v>
      </c>
      <c r="E22" s="449" t="s">
        <v>626</v>
      </c>
      <c r="F22" s="515" t="s">
        <v>508</v>
      </c>
      <c r="G22" s="342" t="s">
        <v>625</v>
      </c>
      <c r="H22" s="461">
        <v>50000</v>
      </c>
      <c r="I22" s="461">
        <v>50000</v>
      </c>
      <c r="J22" s="338">
        <v>2019</v>
      </c>
    </row>
    <row r="23" spans="1:10" ht="16.5" customHeight="1" x14ac:dyDescent="0.25">
      <c r="A23" s="306"/>
      <c r="B23" s="342" t="s">
        <v>616</v>
      </c>
      <c r="C23" s="346" t="s">
        <v>2261</v>
      </c>
      <c r="D23" s="495" t="s">
        <v>2429</v>
      </c>
      <c r="E23" s="449" t="s">
        <v>616</v>
      </c>
      <c r="F23" s="516" t="s">
        <v>507</v>
      </c>
      <c r="G23" s="342" t="s">
        <v>617</v>
      </c>
      <c r="H23" s="461">
        <v>50000</v>
      </c>
      <c r="I23" s="461">
        <v>50000</v>
      </c>
      <c r="J23" s="338"/>
    </row>
    <row r="24" spans="1:10" ht="16.5" customHeight="1" x14ac:dyDescent="0.25">
      <c r="A24" s="306"/>
      <c r="B24" s="342"/>
      <c r="C24" s="342"/>
      <c r="D24" s="495" t="s">
        <v>2430</v>
      </c>
      <c r="E24" s="449" t="s">
        <v>618</v>
      </c>
      <c r="F24" s="515" t="s">
        <v>508</v>
      </c>
      <c r="G24" s="342" t="s">
        <v>617</v>
      </c>
      <c r="H24" s="461">
        <v>50000</v>
      </c>
      <c r="I24" s="461">
        <v>50000</v>
      </c>
      <c r="J24" s="338"/>
    </row>
    <row r="25" spans="1:10" ht="16.5" customHeight="1" x14ac:dyDescent="0.25">
      <c r="A25" s="306"/>
      <c r="B25" s="342" t="s">
        <v>639</v>
      </c>
      <c r="C25" s="346" t="s">
        <v>2261</v>
      </c>
      <c r="D25" s="495" t="s">
        <v>2431</v>
      </c>
      <c r="E25" s="449" t="s">
        <v>640</v>
      </c>
      <c r="F25" s="515" t="s">
        <v>508</v>
      </c>
      <c r="G25" s="342" t="s">
        <v>641</v>
      </c>
      <c r="H25" s="461">
        <v>50000</v>
      </c>
      <c r="I25" s="461">
        <v>50000</v>
      </c>
      <c r="J25" s="338">
        <v>2019</v>
      </c>
    </row>
    <row r="26" spans="1:10" ht="16.5" customHeight="1" x14ac:dyDescent="0.25">
      <c r="A26" s="306"/>
      <c r="B26" s="346"/>
      <c r="C26" s="346"/>
      <c r="D26" s="495" t="s">
        <v>2432</v>
      </c>
      <c r="E26" s="450" t="s">
        <v>642</v>
      </c>
      <c r="F26" s="515" t="s">
        <v>508</v>
      </c>
      <c r="G26" s="346" t="s">
        <v>643</v>
      </c>
      <c r="H26" s="461">
        <v>50000</v>
      </c>
      <c r="I26" s="461">
        <v>50000</v>
      </c>
      <c r="J26" s="338">
        <v>2019</v>
      </c>
    </row>
    <row r="27" spans="1:10" ht="16.5" customHeight="1" x14ac:dyDescent="0.25">
      <c r="A27" s="306"/>
      <c r="B27" s="342" t="s">
        <v>644</v>
      </c>
      <c r="C27" s="346" t="s">
        <v>2261</v>
      </c>
      <c r="D27" s="495" t="s">
        <v>2433</v>
      </c>
      <c r="E27" s="449" t="s">
        <v>644</v>
      </c>
      <c r="F27" s="517" t="s">
        <v>507</v>
      </c>
      <c r="G27" s="342" t="s">
        <v>645</v>
      </c>
      <c r="H27" s="461">
        <v>45000</v>
      </c>
      <c r="I27" s="461">
        <v>45000</v>
      </c>
      <c r="J27" s="338"/>
    </row>
    <row r="28" spans="1:10" ht="16.5" customHeight="1" x14ac:dyDescent="0.25">
      <c r="A28" s="306"/>
      <c r="B28" s="342"/>
      <c r="C28" s="346" t="s">
        <v>2261</v>
      </c>
      <c r="D28" s="495" t="s">
        <v>2434</v>
      </c>
      <c r="E28" s="449" t="s">
        <v>646</v>
      </c>
      <c r="F28" s="515" t="s">
        <v>508</v>
      </c>
      <c r="G28" s="342" t="s">
        <v>645</v>
      </c>
      <c r="H28" s="461">
        <v>40000</v>
      </c>
      <c r="I28" s="461">
        <v>40000</v>
      </c>
      <c r="J28" s="338"/>
    </row>
    <row r="29" spans="1:10" ht="16.5" customHeight="1" x14ac:dyDescent="0.25">
      <c r="A29" s="306"/>
      <c r="B29" s="342" t="s">
        <v>661</v>
      </c>
      <c r="C29" s="346" t="s">
        <v>2261</v>
      </c>
      <c r="D29" s="495" t="s">
        <v>2435</v>
      </c>
      <c r="E29" s="449" t="s">
        <v>661</v>
      </c>
      <c r="F29" s="517" t="s">
        <v>507</v>
      </c>
      <c r="G29" s="342" t="s">
        <v>662</v>
      </c>
      <c r="H29" s="461">
        <v>40000</v>
      </c>
      <c r="I29" s="461">
        <v>40000</v>
      </c>
      <c r="J29" s="338">
        <v>2019</v>
      </c>
    </row>
    <row r="30" spans="1:10" ht="16.5" customHeight="1" x14ac:dyDescent="0.25">
      <c r="A30" s="306"/>
      <c r="B30" s="342" t="s">
        <v>674</v>
      </c>
      <c r="C30" s="346" t="s">
        <v>2261</v>
      </c>
      <c r="D30" s="495" t="s">
        <v>2436</v>
      </c>
      <c r="E30" s="449" t="s">
        <v>675</v>
      </c>
      <c r="F30" s="517" t="s">
        <v>516</v>
      </c>
      <c r="G30" s="342" t="s">
        <v>676</v>
      </c>
      <c r="H30" s="461">
        <v>40000</v>
      </c>
      <c r="I30" s="461">
        <v>40000</v>
      </c>
      <c r="J30" s="338">
        <v>2020</v>
      </c>
    </row>
    <row r="31" spans="1:10" ht="16.5" customHeight="1" x14ac:dyDescent="0.25">
      <c r="A31" s="306"/>
      <c r="B31" s="342" t="s">
        <v>682</v>
      </c>
      <c r="C31" s="346" t="s">
        <v>2261</v>
      </c>
      <c r="D31" s="495" t="s">
        <v>2437</v>
      </c>
      <c r="E31" s="449" t="s">
        <v>517</v>
      </c>
      <c r="F31" s="515" t="s">
        <v>508</v>
      </c>
      <c r="G31" s="342" t="s">
        <v>676</v>
      </c>
      <c r="H31" s="461">
        <v>60000</v>
      </c>
      <c r="I31" s="461">
        <v>60000</v>
      </c>
      <c r="J31" s="338">
        <v>2020</v>
      </c>
    </row>
    <row r="32" spans="1:10" ht="16.5" customHeight="1" x14ac:dyDescent="0.25">
      <c r="A32" s="306"/>
      <c r="B32" s="346" t="s">
        <v>694</v>
      </c>
      <c r="C32" s="346" t="s">
        <v>2261</v>
      </c>
      <c r="D32" s="495" t="s">
        <v>2437</v>
      </c>
      <c r="E32" s="450" t="s">
        <v>695</v>
      </c>
      <c r="F32" s="515" t="s">
        <v>508</v>
      </c>
      <c r="G32" s="346" t="s">
        <v>535</v>
      </c>
      <c r="H32" s="461">
        <v>60000</v>
      </c>
      <c r="I32" s="461">
        <v>60000</v>
      </c>
      <c r="J32" s="338">
        <v>2019</v>
      </c>
    </row>
    <row r="33" spans="1:10" ht="16.5" customHeight="1" x14ac:dyDescent="0.25">
      <c r="A33" s="306"/>
      <c r="B33" s="342" t="s">
        <v>705</v>
      </c>
      <c r="C33" s="346" t="s">
        <v>2261</v>
      </c>
      <c r="D33" s="495" t="s">
        <v>2438</v>
      </c>
      <c r="E33" s="449" t="s">
        <v>706</v>
      </c>
      <c r="F33" s="515" t="s">
        <v>508</v>
      </c>
      <c r="G33" s="342" t="s">
        <v>2271</v>
      </c>
      <c r="H33" s="461">
        <v>60000</v>
      </c>
      <c r="I33" s="461">
        <v>60000</v>
      </c>
      <c r="J33" s="338"/>
    </row>
    <row r="34" spans="1:10" ht="16.5" customHeight="1" x14ac:dyDescent="0.25">
      <c r="A34" s="306"/>
      <c r="B34" s="342"/>
      <c r="C34" s="342"/>
      <c r="D34" s="495" t="s">
        <v>2438</v>
      </c>
      <c r="E34" s="449" t="s">
        <v>707</v>
      </c>
      <c r="F34" s="515" t="s">
        <v>508</v>
      </c>
      <c r="G34" s="342" t="s">
        <v>708</v>
      </c>
      <c r="H34" s="461">
        <v>60000</v>
      </c>
      <c r="I34" s="461">
        <v>60000</v>
      </c>
      <c r="J34" s="338"/>
    </row>
    <row r="35" spans="1:10" ht="16.5" customHeight="1" x14ac:dyDescent="0.25">
      <c r="A35" s="306"/>
      <c r="B35" s="342"/>
      <c r="C35" s="342"/>
      <c r="D35" s="495" t="s">
        <v>2439</v>
      </c>
      <c r="E35" s="449" t="s">
        <v>475</v>
      </c>
      <c r="F35" s="515" t="s">
        <v>508</v>
      </c>
      <c r="G35" s="342" t="s">
        <v>2272</v>
      </c>
      <c r="H35" s="461">
        <v>50000</v>
      </c>
      <c r="I35" s="461">
        <v>50000</v>
      </c>
      <c r="J35" s="338"/>
    </row>
    <row r="36" spans="1:10" ht="16.5" customHeight="1" x14ac:dyDescent="0.25">
      <c r="A36" s="306"/>
      <c r="B36" s="342" t="s">
        <v>711</v>
      </c>
      <c r="C36" s="346" t="s">
        <v>2261</v>
      </c>
      <c r="D36" s="495" t="s">
        <v>2440</v>
      </c>
      <c r="E36" s="449" t="s">
        <v>712</v>
      </c>
      <c r="F36" s="515" t="s">
        <v>508</v>
      </c>
      <c r="G36" s="342" t="s">
        <v>2907</v>
      </c>
      <c r="H36" s="461">
        <v>50000</v>
      </c>
      <c r="I36" s="461">
        <v>50000</v>
      </c>
      <c r="J36" s="338"/>
    </row>
    <row r="37" spans="1:10" ht="16.5" customHeight="1" x14ac:dyDescent="0.25">
      <c r="A37" s="306"/>
      <c r="B37" s="342"/>
      <c r="C37" s="342"/>
      <c r="D37" s="495" t="s">
        <v>2441</v>
      </c>
      <c r="E37" s="449" t="s">
        <v>713</v>
      </c>
      <c r="F37" s="515" t="s">
        <v>508</v>
      </c>
      <c r="G37" s="342" t="s">
        <v>2907</v>
      </c>
      <c r="H37" s="461">
        <v>80000</v>
      </c>
      <c r="I37" s="461">
        <v>80000</v>
      </c>
      <c r="J37" s="338"/>
    </row>
    <row r="38" spans="1:10" ht="16.5" customHeight="1" x14ac:dyDescent="0.25">
      <c r="A38" s="306"/>
      <c r="B38" s="342" t="s">
        <v>721</v>
      </c>
      <c r="C38" s="346" t="s">
        <v>2261</v>
      </c>
      <c r="D38" s="495" t="s">
        <v>2442</v>
      </c>
      <c r="E38" s="449" t="s">
        <v>482</v>
      </c>
      <c r="F38" s="515" t="s">
        <v>508</v>
      </c>
      <c r="G38" s="342" t="s">
        <v>722</v>
      </c>
      <c r="H38" s="461">
        <v>70000</v>
      </c>
      <c r="I38" s="461">
        <v>70000</v>
      </c>
      <c r="J38" s="338">
        <v>2019</v>
      </c>
    </row>
    <row r="39" spans="1:10" ht="16.5" customHeight="1" x14ac:dyDescent="0.25">
      <c r="A39" s="306"/>
      <c r="B39" s="342"/>
      <c r="C39" s="342"/>
      <c r="D39" s="495" t="s">
        <v>2443</v>
      </c>
      <c r="E39" s="449" t="s">
        <v>723</v>
      </c>
      <c r="F39" s="515" t="s">
        <v>508</v>
      </c>
      <c r="G39" s="342" t="s">
        <v>535</v>
      </c>
      <c r="H39" s="461">
        <v>70000</v>
      </c>
      <c r="I39" s="461">
        <v>70000</v>
      </c>
      <c r="J39" s="338">
        <v>2019</v>
      </c>
    </row>
    <row r="40" spans="1:10" ht="16.5" customHeight="1" x14ac:dyDescent="0.25">
      <c r="A40" s="306"/>
      <c r="B40" s="346" t="s">
        <v>733</v>
      </c>
      <c r="C40" s="346" t="s">
        <v>2261</v>
      </c>
      <c r="D40" s="495" t="s">
        <v>2443</v>
      </c>
      <c r="E40" s="450" t="s">
        <v>733</v>
      </c>
      <c r="F40" s="515" t="s">
        <v>508</v>
      </c>
      <c r="G40" s="346" t="s">
        <v>734</v>
      </c>
      <c r="H40" s="461">
        <v>40000</v>
      </c>
      <c r="I40" s="461">
        <v>40000</v>
      </c>
      <c r="J40" s="338">
        <v>2018</v>
      </c>
    </row>
    <row r="41" spans="1:10" ht="16.5" customHeight="1" x14ac:dyDescent="0.25">
      <c r="A41" s="306"/>
      <c r="B41" s="342" t="s">
        <v>742</v>
      </c>
      <c r="C41" s="346" t="s">
        <v>2261</v>
      </c>
      <c r="D41" s="495" t="s">
        <v>2444</v>
      </c>
      <c r="E41" s="449" t="s">
        <v>515</v>
      </c>
      <c r="F41" s="515" t="s">
        <v>508</v>
      </c>
      <c r="G41" s="342" t="s">
        <v>2273</v>
      </c>
      <c r="H41" s="461">
        <v>50000</v>
      </c>
      <c r="I41" s="461">
        <v>50000</v>
      </c>
      <c r="J41" s="338"/>
    </row>
    <row r="42" spans="1:10" ht="16.5" customHeight="1" x14ac:dyDescent="0.25">
      <c r="A42" s="306"/>
      <c r="B42" s="342" t="s">
        <v>756</v>
      </c>
      <c r="C42" s="346" t="s">
        <v>2261</v>
      </c>
      <c r="D42" s="495" t="s">
        <v>2445</v>
      </c>
      <c r="E42" s="449" t="s">
        <v>757</v>
      </c>
      <c r="F42" s="515" t="s">
        <v>508</v>
      </c>
      <c r="G42" s="342" t="s">
        <v>2275</v>
      </c>
      <c r="H42" s="461">
        <v>50000</v>
      </c>
      <c r="I42" s="461">
        <v>50000</v>
      </c>
      <c r="J42" s="338"/>
    </row>
    <row r="43" spans="1:10" ht="16.5" customHeight="1" x14ac:dyDescent="0.25">
      <c r="A43" s="306"/>
      <c r="B43" s="342" t="s">
        <v>485</v>
      </c>
      <c r="C43" s="346" t="s">
        <v>2261</v>
      </c>
      <c r="D43" s="495" t="s">
        <v>2446</v>
      </c>
      <c r="E43" s="449" t="s">
        <v>762</v>
      </c>
      <c r="F43" s="515" t="s">
        <v>508</v>
      </c>
      <c r="G43" s="342" t="s">
        <v>1703</v>
      </c>
      <c r="H43" s="461">
        <v>50000</v>
      </c>
      <c r="I43" s="461">
        <v>50000</v>
      </c>
      <c r="J43" s="338"/>
    </row>
    <row r="44" spans="1:10" ht="16.5" customHeight="1" x14ac:dyDescent="0.25">
      <c r="A44" s="306"/>
      <c r="B44" s="342" t="s">
        <v>447</v>
      </c>
      <c r="C44" s="346" t="s">
        <v>2261</v>
      </c>
      <c r="D44" s="495" t="s">
        <v>2447</v>
      </c>
      <c r="E44" s="449" t="s">
        <v>447</v>
      </c>
      <c r="F44" s="517" t="s">
        <v>507</v>
      </c>
      <c r="G44" s="342" t="s">
        <v>763</v>
      </c>
      <c r="H44" s="461">
        <v>50000</v>
      </c>
      <c r="I44" s="461">
        <v>50000</v>
      </c>
      <c r="J44" s="338">
        <v>2018</v>
      </c>
    </row>
    <row r="45" spans="1:10" ht="16.5" customHeight="1" x14ac:dyDescent="0.25">
      <c r="A45" s="306"/>
      <c r="B45" s="342" t="s">
        <v>767</v>
      </c>
      <c r="C45" s="342" t="s">
        <v>2262</v>
      </c>
      <c r="D45" s="495" t="s">
        <v>2448</v>
      </c>
      <c r="E45" s="449" t="s">
        <v>767</v>
      </c>
      <c r="F45" s="517" t="s">
        <v>507</v>
      </c>
      <c r="G45" s="342" t="s">
        <v>768</v>
      </c>
      <c r="H45" s="461">
        <v>40000</v>
      </c>
      <c r="I45" s="461">
        <v>40000</v>
      </c>
      <c r="J45" s="338">
        <v>2018</v>
      </c>
    </row>
    <row r="46" spans="1:10" ht="16.5" customHeight="1" x14ac:dyDescent="0.25">
      <c r="A46" s="306"/>
      <c r="B46" s="342" t="s">
        <v>771</v>
      </c>
      <c r="C46" s="342" t="s">
        <v>2262</v>
      </c>
      <c r="D46" s="495" t="s">
        <v>2449</v>
      </c>
      <c r="E46" s="449" t="s">
        <v>771</v>
      </c>
      <c r="F46" s="517" t="s">
        <v>507</v>
      </c>
      <c r="G46" s="342" t="s">
        <v>772</v>
      </c>
      <c r="H46" s="461">
        <v>50000</v>
      </c>
      <c r="I46" s="461">
        <v>50000</v>
      </c>
      <c r="J46" s="338">
        <v>2018</v>
      </c>
    </row>
    <row r="47" spans="1:10" ht="16.5" customHeight="1" x14ac:dyDescent="0.25">
      <c r="A47" s="306"/>
      <c r="B47" s="342" t="s">
        <v>786</v>
      </c>
      <c r="C47" s="342" t="s">
        <v>2262</v>
      </c>
      <c r="D47" s="495" t="s">
        <v>2450</v>
      </c>
      <c r="E47" s="449" t="s">
        <v>512</v>
      </c>
      <c r="F47" s="515" t="s">
        <v>508</v>
      </c>
      <c r="G47" s="342" t="s">
        <v>787</v>
      </c>
      <c r="H47" s="461">
        <v>50000</v>
      </c>
      <c r="I47" s="461">
        <v>50000</v>
      </c>
      <c r="J47" s="338"/>
    </row>
    <row r="48" spans="1:10" ht="16.5" customHeight="1" x14ac:dyDescent="0.25">
      <c r="A48" s="306"/>
      <c r="B48" s="342"/>
      <c r="C48" s="342" t="s">
        <v>2262</v>
      </c>
      <c r="D48" s="495" t="s">
        <v>2451</v>
      </c>
      <c r="E48" s="449" t="s">
        <v>788</v>
      </c>
      <c r="F48" s="515" t="s">
        <v>508</v>
      </c>
      <c r="G48" s="342" t="s">
        <v>787</v>
      </c>
      <c r="H48" s="461">
        <v>60000</v>
      </c>
      <c r="I48" s="461">
        <v>60000</v>
      </c>
      <c r="J48" s="338"/>
    </row>
    <row r="49" spans="1:11" ht="16.5" customHeight="1" x14ac:dyDescent="0.25">
      <c r="A49" s="306"/>
      <c r="B49" s="342" t="s">
        <v>789</v>
      </c>
      <c r="C49" s="342" t="s">
        <v>2262</v>
      </c>
      <c r="D49" s="495" t="s">
        <v>2452</v>
      </c>
      <c r="E49" s="450" t="s">
        <v>790</v>
      </c>
      <c r="F49" s="515" t="s">
        <v>508</v>
      </c>
      <c r="G49" s="346" t="s">
        <v>791</v>
      </c>
      <c r="H49" s="461">
        <v>60000</v>
      </c>
      <c r="I49" s="461">
        <v>60000</v>
      </c>
      <c r="J49" s="338">
        <v>2019</v>
      </c>
    </row>
    <row r="50" spans="1:11" ht="16.5" customHeight="1" x14ac:dyDescent="0.25">
      <c r="A50" s="306"/>
      <c r="B50" s="342" t="s">
        <v>798</v>
      </c>
      <c r="C50" s="342" t="s">
        <v>2262</v>
      </c>
      <c r="D50" s="495" t="s">
        <v>2453</v>
      </c>
      <c r="E50" s="449" t="s">
        <v>800</v>
      </c>
      <c r="F50" s="515" t="s">
        <v>508</v>
      </c>
      <c r="G50" s="342" t="s">
        <v>801</v>
      </c>
      <c r="H50" s="461">
        <v>80000</v>
      </c>
      <c r="I50" s="461">
        <v>80000</v>
      </c>
      <c r="J50" s="338"/>
    </row>
    <row r="51" spans="1:11" ht="16.5" customHeight="1" x14ac:dyDescent="0.25">
      <c r="A51" s="306"/>
      <c r="B51" s="342" t="s">
        <v>812</v>
      </c>
      <c r="C51" s="342" t="s">
        <v>2262</v>
      </c>
      <c r="D51" s="495" t="s">
        <v>2453</v>
      </c>
      <c r="E51" s="449" t="s">
        <v>813</v>
      </c>
      <c r="F51" s="515" t="s">
        <v>508</v>
      </c>
      <c r="G51" s="342" t="s">
        <v>2907</v>
      </c>
      <c r="H51" s="461">
        <v>70000</v>
      </c>
      <c r="I51" s="461">
        <v>70000</v>
      </c>
      <c r="J51" s="338"/>
    </row>
    <row r="52" spans="1:11" ht="16.5" customHeight="1" x14ac:dyDescent="0.25">
      <c r="A52" s="306"/>
      <c r="B52" s="342"/>
      <c r="C52" s="342" t="s">
        <v>2262</v>
      </c>
      <c r="D52" s="495" t="s">
        <v>2454</v>
      </c>
      <c r="E52" s="449" t="s">
        <v>814</v>
      </c>
      <c r="F52" s="515" t="s">
        <v>508</v>
      </c>
      <c r="G52" s="342" t="s">
        <v>2907</v>
      </c>
      <c r="H52" s="461">
        <v>50000</v>
      </c>
      <c r="I52" s="461">
        <v>50000</v>
      </c>
      <c r="J52" s="338"/>
    </row>
    <row r="53" spans="1:11" ht="16.5" customHeight="1" x14ac:dyDescent="0.25">
      <c r="A53" s="306"/>
      <c r="B53" s="342" t="s">
        <v>817</v>
      </c>
      <c r="C53" s="342" t="s">
        <v>2262</v>
      </c>
      <c r="D53" s="495" t="s">
        <v>2455</v>
      </c>
      <c r="E53" s="449" t="s">
        <v>818</v>
      </c>
      <c r="F53" s="515" t="s">
        <v>508</v>
      </c>
      <c r="G53" s="342" t="s">
        <v>2907</v>
      </c>
      <c r="H53" s="461">
        <v>40000</v>
      </c>
      <c r="I53" s="461">
        <v>40000</v>
      </c>
      <c r="J53" s="338"/>
    </row>
    <row r="54" spans="1:11" ht="16.5" customHeight="1" x14ac:dyDescent="0.25">
      <c r="A54" s="306"/>
      <c r="B54" s="342"/>
      <c r="C54" s="342" t="s">
        <v>2262</v>
      </c>
      <c r="D54" s="495" t="s">
        <v>2456</v>
      </c>
      <c r="E54" s="449" t="s">
        <v>819</v>
      </c>
      <c r="F54" s="515" t="s">
        <v>508</v>
      </c>
      <c r="G54" s="342" t="s">
        <v>2273</v>
      </c>
      <c r="H54" s="461">
        <v>40000</v>
      </c>
      <c r="I54" s="461">
        <v>40000</v>
      </c>
      <c r="J54" s="338"/>
    </row>
    <row r="55" spans="1:11" ht="16.5" customHeight="1" x14ac:dyDescent="0.25">
      <c r="A55" s="306"/>
      <c r="B55" s="342"/>
      <c r="C55" s="342" t="s">
        <v>2262</v>
      </c>
      <c r="D55" s="495" t="s">
        <v>2457</v>
      </c>
      <c r="E55" s="449" t="s">
        <v>820</v>
      </c>
      <c r="F55" s="515" t="s">
        <v>508</v>
      </c>
      <c r="G55" s="342" t="s">
        <v>2273</v>
      </c>
      <c r="H55" s="461">
        <v>40000</v>
      </c>
      <c r="I55" s="461">
        <v>40000</v>
      </c>
      <c r="J55" s="338"/>
    </row>
    <row r="56" spans="1:11" ht="16.5" customHeight="1" x14ac:dyDescent="0.25">
      <c r="A56" s="306"/>
      <c r="B56" s="342"/>
      <c r="C56" s="342" t="s">
        <v>2262</v>
      </c>
      <c r="D56" s="495" t="s">
        <v>2458</v>
      </c>
      <c r="E56" s="449" t="s">
        <v>821</v>
      </c>
      <c r="F56" s="515" t="s">
        <v>508</v>
      </c>
      <c r="G56" s="342" t="s">
        <v>2273</v>
      </c>
      <c r="H56" s="461">
        <v>40000</v>
      </c>
      <c r="I56" s="461">
        <v>40000</v>
      </c>
      <c r="J56" s="338"/>
    </row>
    <row r="57" spans="1:11" ht="16.5" customHeight="1" x14ac:dyDescent="0.25">
      <c r="A57" s="306"/>
      <c r="B57" s="342" t="s">
        <v>822</v>
      </c>
      <c r="C57" s="342" t="s">
        <v>2262</v>
      </c>
      <c r="D57" s="495" t="s">
        <v>2459</v>
      </c>
      <c r="E57" s="449" t="s">
        <v>823</v>
      </c>
      <c r="F57" s="515" t="s">
        <v>508</v>
      </c>
      <c r="G57" s="342" t="s">
        <v>2273</v>
      </c>
      <c r="H57" s="461">
        <v>40000</v>
      </c>
      <c r="I57" s="461">
        <v>40000</v>
      </c>
      <c r="J57" s="338"/>
    </row>
    <row r="58" spans="1:11" ht="16.5" customHeight="1" x14ac:dyDescent="0.25">
      <c r="A58" s="306"/>
      <c r="B58" s="342"/>
      <c r="C58" s="342"/>
      <c r="D58" s="495" t="s">
        <v>2460</v>
      </c>
      <c r="E58" s="449" t="s">
        <v>824</v>
      </c>
      <c r="F58" s="515" t="s">
        <v>508</v>
      </c>
      <c r="G58" s="342" t="s">
        <v>2273</v>
      </c>
      <c r="H58" s="461">
        <v>60000</v>
      </c>
      <c r="I58" s="461">
        <v>60000</v>
      </c>
      <c r="J58" s="338"/>
    </row>
    <row r="59" spans="1:11" ht="16.5" customHeight="1" x14ac:dyDescent="0.25">
      <c r="A59" s="306"/>
      <c r="B59" s="342" t="s">
        <v>843</v>
      </c>
      <c r="C59" s="342" t="s">
        <v>2262</v>
      </c>
      <c r="D59" s="495" t="s">
        <v>2461</v>
      </c>
      <c r="E59" s="449" t="s">
        <v>844</v>
      </c>
      <c r="F59" s="515" t="s">
        <v>508</v>
      </c>
      <c r="G59" s="342" t="s">
        <v>845</v>
      </c>
      <c r="H59" s="461">
        <v>40000</v>
      </c>
      <c r="I59" s="461">
        <v>40000</v>
      </c>
      <c r="J59" s="338">
        <v>2019</v>
      </c>
    </row>
    <row r="60" spans="1:11" ht="16.5" customHeight="1" x14ac:dyDescent="0.25">
      <c r="A60" s="306"/>
      <c r="B60" s="342" t="s">
        <v>854</v>
      </c>
      <c r="C60" s="342" t="s">
        <v>2262</v>
      </c>
      <c r="D60" s="495" t="s">
        <v>2462</v>
      </c>
      <c r="E60" s="449" t="s">
        <v>855</v>
      </c>
      <c r="F60" s="515" t="s">
        <v>516</v>
      </c>
      <c r="G60" s="342" t="s">
        <v>2273</v>
      </c>
      <c r="H60" s="461">
        <v>40000</v>
      </c>
      <c r="I60" s="461">
        <v>40000</v>
      </c>
      <c r="J60" s="338"/>
    </row>
    <row r="61" spans="1:11" ht="16.5" customHeight="1" x14ac:dyDescent="0.25">
      <c r="A61" s="306"/>
      <c r="B61" s="342" t="s">
        <v>862</v>
      </c>
      <c r="C61" s="342" t="s">
        <v>2262</v>
      </c>
      <c r="D61" s="495" t="s">
        <v>2463</v>
      </c>
      <c r="E61" s="449" t="s">
        <v>863</v>
      </c>
      <c r="F61" s="515" t="s">
        <v>508</v>
      </c>
      <c r="G61" s="342" t="s">
        <v>2897</v>
      </c>
      <c r="H61" s="461">
        <v>150000</v>
      </c>
      <c r="I61" s="461">
        <v>150000</v>
      </c>
      <c r="J61" s="338" t="s">
        <v>2896</v>
      </c>
      <c r="K61" s="503"/>
    </row>
    <row r="62" spans="1:11" ht="16.5" customHeight="1" x14ac:dyDescent="0.25">
      <c r="A62" s="306"/>
      <c r="B62" s="342" t="s">
        <v>865</v>
      </c>
      <c r="C62" s="342" t="s">
        <v>2262</v>
      </c>
      <c r="D62" s="495" t="s">
        <v>2464</v>
      </c>
      <c r="E62" s="449" t="s">
        <v>866</v>
      </c>
      <c r="F62" s="515" t="s">
        <v>508</v>
      </c>
      <c r="G62" s="342" t="s">
        <v>2898</v>
      </c>
      <c r="H62" s="461">
        <v>50000</v>
      </c>
      <c r="I62" s="461">
        <v>50000</v>
      </c>
      <c r="J62" s="338">
        <v>2018</v>
      </c>
    </row>
    <row r="63" spans="1:11" ht="16.5" customHeight="1" x14ac:dyDescent="0.25">
      <c r="A63" s="306"/>
      <c r="B63" s="342" t="s">
        <v>868</v>
      </c>
      <c r="C63" s="342" t="s">
        <v>2262</v>
      </c>
      <c r="D63" s="495" t="s">
        <v>2465</v>
      </c>
      <c r="E63" s="449" t="s">
        <v>868</v>
      </c>
      <c r="F63" s="517" t="s">
        <v>507</v>
      </c>
      <c r="G63" s="342" t="s">
        <v>2273</v>
      </c>
      <c r="H63" s="461">
        <v>40000</v>
      </c>
      <c r="I63" s="461">
        <v>40000</v>
      </c>
      <c r="J63" s="338"/>
    </row>
    <row r="64" spans="1:11" ht="16.5" customHeight="1" x14ac:dyDescent="0.25">
      <c r="A64" s="306"/>
      <c r="B64" s="342" t="s">
        <v>881</v>
      </c>
      <c r="C64" s="342" t="s">
        <v>2262</v>
      </c>
      <c r="D64" s="495" t="s">
        <v>2466</v>
      </c>
      <c r="E64" s="449" t="s">
        <v>883</v>
      </c>
      <c r="F64" s="515" t="s">
        <v>508</v>
      </c>
      <c r="G64" s="342" t="s">
        <v>2899</v>
      </c>
      <c r="H64" s="461">
        <v>40000</v>
      </c>
      <c r="I64" s="461">
        <v>40000</v>
      </c>
      <c r="J64" s="338">
        <v>2018</v>
      </c>
    </row>
    <row r="65" spans="1:10" ht="16.5" customHeight="1" x14ac:dyDescent="0.25">
      <c r="A65" s="306"/>
      <c r="B65" s="342" t="s">
        <v>885</v>
      </c>
      <c r="C65" s="342"/>
      <c r="D65" s="495" t="s">
        <v>2467</v>
      </c>
      <c r="E65" s="449" t="s">
        <v>886</v>
      </c>
      <c r="F65" s="515" t="s">
        <v>508</v>
      </c>
      <c r="G65" s="342" t="s">
        <v>2273</v>
      </c>
      <c r="H65" s="461">
        <v>60000</v>
      </c>
      <c r="I65" s="461">
        <v>60000</v>
      </c>
      <c r="J65" s="338"/>
    </row>
    <row r="66" spans="1:10" ht="16.5" customHeight="1" x14ac:dyDescent="0.25">
      <c r="A66" s="306"/>
      <c r="B66" s="342" t="s">
        <v>897</v>
      </c>
      <c r="C66" s="342" t="s">
        <v>2262</v>
      </c>
      <c r="D66" s="495" t="s">
        <v>2468</v>
      </c>
      <c r="E66" s="449" t="s">
        <v>898</v>
      </c>
      <c r="F66" s="515" t="s">
        <v>508</v>
      </c>
      <c r="G66" s="342" t="s">
        <v>2273</v>
      </c>
      <c r="H66" s="461">
        <v>50000</v>
      </c>
      <c r="I66" s="461">
        <v>50000</v>
      </c>
      <c r="J66" s="338"/>
    </row>
    <row r="67" spans="1:10" ht="16.5" customHeight="1" x14ac:dyDescent="0.25">
      <c r="A67" s="306"/>
      <c r="B67" s="342"/>
      <c r="C67" s="342"/>
      <c r="D67" s="495" t="s">
        <v>2469</v>
      </c>
      <c r="E67" s="449" t="s">
        <v>899</v>
      </c>
      <c r="F67" s="515" t="s">
        <v>508</v>
      </c>
      <c r="G67" s="342" t="s">
        <v>2273</v>
      </c>
      <c r="H67" s="461">
        <v>60000</v>
      </c>
      <c r="I67" s="461">
        <v>60000</v>
      </c>
      <c r="J67" s="338"/>
    </row>
    <row r="68" spans="1:10" ht="16.5" customHeight="1" x14ac:dyDescent="0.25">
      <c r="A68" s="306"/>
      <c r="B68" s="342" t="s">
        <v>901</v>
      </c>
      <c r="C68" s="342" t="s">
        <v>2262</v>
      </c>
      <c r="D68" s="495" t="s">
        <v>2470</v>
      </c>
      <c r="E68" s="449" t="s">
        <v>901</v>
      </c>
      <c r="F68" s="515" t="s">
        <v>508</v>
      </c>
      <c r="G68" s="342" t="s">
        <v>2273</v>
      </c>
      <c r="H68" s="461">
        <v>60000</v>
      </c>
      <c r="I68" s="461">
        <v>60000</v>
      </c>
      <c r="J68" s="338"/>
    </row>
    <row r="69" spans="1:10" ht="16.5" customHeight="1" x14ac:dyDescent="0.25">
      <c r="A69" s="306"/>
      <c r="B69" s="342" t="s">
        <v>919</v>
      </c>
      <c r="C69" s="342" t="s">
        <v>2262</v>
      </c>
      <c r="D69" s="495" t="s">
        <v>2471</v>
      </c>
      <c r="E69" s="449" t="s">
        <v>920</v>
      </c>
      <c r="F69" s="515" t="s">
        <v>508</v>
      </c>
      <c r="G69" s="342" t="s">
        <v>2273</v>
      </c>
      <c r="H69" s="461">
        <v>60000</v>
      </c>
      <c r="I69" s="461">
        <v>60000</v>
      </c>
      <c r="J69" s="338"/>
    </row>
    <row r="70" spans="1:10" ht="16.5" customHeight="1" x14ac:dyDescent="0.25">
      <c r="A70" s="306"/>
      <c r="B70" s="342"/>
      <c r="C70" s="342" t="s">
        <v>2262</v>
      </c>
      <c r="D70" s="495" t="s">
        <v>2472</v>
      </c>
      <c r="E70" s="449" t="s">
        <v>921</v>
      </c>
      <c r="F70" s="515" t="s">
        <v>508</v>
      </c>
      <c r="G70" s="342" t="s">
        <v>2900</v>
      </c>
      <c r="H70" s="461">
        <v>60000</v>
      </c>
      <c r="I70" s="461">
        <v>60000</v>
      </c>
      <c r="J70" s="338">
        <v>2018</v>
      </c>
    </row>
    <row r="71" spans="1:10" ht="16.5" customHeight="1" x14ac:dyDescent="0.25">
      <c r="A71" s="306"/>
      <c r="B71" s="342" t="s">
        <v>934</v>
      </c>
      <c r="C71" s="342" t="s">
        <v>2262</v>
      </c>
      <c r="D71" s="495" t="s">
        <v>2473</v>
      </c>
      <c r="E71" s="449" t="s">
        <v>2885</v>
      </c>
      <c r="F71" s="515" t="s">
        <v>508</v>
      </c>
      <c r="G71" s="342" t="s">
        <v>2907</v>
      </c>
      <c r="H71" s="461">
        <v>60000</v>
      </c>
      <c r="I71" s="461">
        <v>60000</v>
      </c>
      <c r="J71" s="338"/>
    </row>
    <row r="72" spans="1:10" ht="16.5" customHeight="1" x14ac:dyDescent="0.25">
      <c r="A72" s="306"/>
      <c r="B72" s="342"/>
      <c r="C72" s="342"/>
      <c r="D72" s="495" t="s">
        <v>2474</v>
      </c>
      <c r="E72" s="449" t="s">
        <v>935</v>
      </c>
      <c r="F72" s="515" t="s">
        <v>508</v>
      </c>
      <c r="G72" s="342" t="s">
        <v>2907</v>
      </c>
      <c r="H72" s="461">
        <v>50000</v>
      </c>
      <c r="I72" s="461">
        <v>50000</v>
      </c>
      <c r="J72" s="338"/>
    </row>
    <row r="73" spans="1:10" ht="16.5" customHeight="1" x14ac:dyDescent="0.25">
      <c r="A73" s="306"/>
      <c r="B73" s="342" t="s">
        <v>957</v>
      </c>
      <c r="C73" s="342" t="s">
        <v>2262</v>
      </c>
      <c r="D73" s="495" t="s">
        <v>2475</v>
      </c>
      <c r="E73" s="449" t="s">
        <v>958</v>
      </c>
      <c r="F73" s="515" t="s">
        <v>508</v>
      </c>
      <c r="G73" s="342" t="s">
        <v>2907</v>
      </c>
      <c r="H73" s="461">
        <v>50000</v>
      </c>
      <c r="I73" s="461">
        <v>50000</v>
      </c>
      <c r="J73" s="338"/>
    </row>
    <row r="74" spans="1:10" ht="16.5" customHeight="1" x14ac:dyDescent="0.25">
      <c r="A74" s="306"/>
      <c r="B74" s="342" t="s">
        <v>529</v>
      </c>
      <c r="C74" s="342" t="s">
        <v>2262</v>
      </c>
      <c r="D74" s="495" t="s">
        <v>2455</v>
      </c>
      <c r="E74" s="449" t="s">
        <v>961</v>
      </c>
      <c r="F74" s="515" t="s">
        <v>508</v>
      </c>
      <c r="G74" s="342" t="s">
        <v>2907</v>
      </c>
      <c r="H74" s="461">
        <v>50000</v>
      </c>
      <c r="I74" s="461">
        <v>50000</v>
      </c>
      <c r="J74" s="338"/>
    </row>
    <row r="75" spans="1:10" ht="16.5" customHeight="1" x14ac:dyDescent="0.25">
      <c r="A75" s="306"/>
      <c r="B75" s="342"/>
      <c r="C75" s="342"/>
      <c r="D75" s="495" t="s">
        <v>2455</v>
      </c>
      <c r="E75" s="449" t="s">
        <v>962</v>
      </c>
      <c r="F75" s="515" t="s">
        <v>508</v>
      </c>
      <c r="G75" s="342" t="s">
        <v>2273</v>
      </c>
      <c r="H75" s="461">
        <v>50000</v>
      </c>
      <c r="I75" s="461">
        <v>50000</v>
      </c>
      <c r="J75" s="338"/>
    </row>
    <row r="76" spans="1:10" ht="16.5" customHeight="1" x14ac:dyDescent="0.25">
      <c r="A76" s="306"/>
      <c r="B76" s="342"/>
      <c r="C76" s="342"/>
      <c r="D76" s="495" t="s">
        <v>2455</v>
      </c>
      <c r="E76" s="449" t="s">
        <v>427</v>
      </c>
      <c r="F76" s="515" t="s">
        <v>508</v>
      </c>
      <c r="G76" s="342" t="s">
        <v>2901</v>
      </c>
      <c r="H76" s="461">
        <v>50000</v>
      </c>
      <c r="I76" s="461">
        <v>50000</v>
      </c>
      <c r="J76" s="338">
        <v>2018</v>
      </c>
    </row>
    <row r="77" spans="1:10" ht="16.5" customHeight="1" x14ac:dyDescent="0.25">
      <c r="A77" s="306"/>
      <c r="B77" s="342" t="s">
        <v>965</v>
      </c>
      <c r="C77" s="342" t="s">
        <v>2262</v>
      </c>
      <c r="D77" s="495" t="s">
        <v>2476</v>
      </c>
      <c r="E77" s="449" t="s">
        <v>545</v>
      </c>
      <c r="F77" s="515" t="s">
        <v>508</v>
      </c>
      <c r="G77" s="342" t="s">
        <v>2273</v>
      </c>
      <c r="H77" s="461">
        <v>50000</v>
      </c>
      <c r="I77" s="461">
        <v>50000</v>
      </c>
      <c r="J77" s="338"/>
    </row>
    <row r="78" spans="1:10" ht="16.5" customHeight="1" x14ac:dyDescent="0.25">
      <c r="A78" s="306"/>
      <c r="B78" s="342"/>
      <c r="C78" s="342"/>
      <c r="D78" s="495" t="s">
        <v>2477</v>
      </c>
      <c r="E78" s="449" t="s">
        <v>523</v>
      </c>
      <c r="F78" s="515" t="s">
        <v>508</v>
      </c>
      <c r="G78" s="342" t="s">
        <v>2273</v>
      </c>
      <c r="H78" s="461">
        <v>60000</v>
      </c>
      <c r="I78" s="461">
        <v>60000</v>
      </c>
      <c r="J78" s="338"/>
    </row>
    <row r="79" spans="1:10" ht="16.5" customHeight="1" x14ac:dyDescent="0.25">
      <c r="A79" s="306"/>
      <c r="B79" s="342" t="s">
        <v>966</v>
      </c>
      <c r="C79" s="342" t="s">
        <v>2262</v>
      </c>
      <c r="D79" s="495" t="s">
        <v>2478</v>
      </c>
      <c r="E79" s="449" t="s">
        <v>967</v>
      </c>
      <c r="F79" s="515" t="s">
        <v>508</v>
      </c>
      <c r="G79" s="342" t="s">
        <v>2273</v>
      </c>
      <c r="H79" s="461">
        <v>60000</v>
      </c>
      <c r="I79" s="461">
        <v>60000</v>
      </c>
      <c r="J79" s="338"/>
    </row>
    <row r="80" spans="1:10" ht="16.5" customHeight="1" x14ac:dyDescent="0.25">
      <c r="A80" s="306"/>
      <c r="B80" s="342"/>
      <c r="C80" s="342"/>
      <c r="D80" s="495" t="s">
        <v>2479</v>
      </c>
      <c r="E80" s="449" t="s">
        <v>968</v>
      </c>
      <c r="F80" s="515" t="s">
        <v>508</v>
      </c>
      <c r="G80" s="342" t="s">
        <v>2273</v>
      </c>
      <c r="H80" s="461">
        <v>40000</v>
      </c>
      <c r="I80" s="461">
        <v>40000</v>
      </c>
      <c r="J80" s="338"/>
    </row>
    <row r="81" spans="1:10" ht="16.5" customHeight="1" x14ac:dyDescent="0.25">
      <c r="A81" s="306"/>
      <c r="B81" s="342" t="s">
        <v>979</v>
      </c>
      <c r="C81" s="342" t="s">
        <v>2262</v>
      </c>
      <c r="D81" s="495" t="s">
        <v>2480</v>
      </c>
      <c r="E81" s="449" t="s">
        <v>982</v>
      </c>
      <c r="F81" s="515" t="s">
        <v>508</v>
      </c>
      <c r="G81" s="342" t="s">
        <v>2902</v>
      </c>
      <c r="H81" s="461">
        <v>60000</v>
      </c>
      <c r="I81" s="461">
        <v>60000</v>
      </c>
      <c r="J81" s="338">
        <v>2019</v>
      </c>
    </row>
    <row r="82" spans="1:10" ht="16.5" customHeight="1" x14ac:dyDescent="0.25">
      <c r="A82" s="306"/>
      <c r="B82" s="342" t="s">
        <v>984</v>
      </c>
      <c r="C82" s="342" t="s">
        <v>2262</v>
      </c>
      <c r="D82" s="495" t="s">
        <v>2481</v>
      </c>
      <c r="E82" s="449" t="s">
        <v>986</v>
      </c>
      <c r="F82" s="515" t="s">
        <v>507</v>
      </c>
      <c r="G82" s="342" t="s">
        <v>987</v>
      </c>
      <c r="H82" s="461">
        <v>60000</v>
      </c>
      <c r="I82" s="461">
        <v>60000</v>
      </c>
      <c r="J82" s="338"/>
    </row>
    <row r="83" spans="1:10" ht="16.5" customHeight="1" x14ac:dyDescent="0.25">
      <c r="A83" s="306"/>
      <c r="B83" s="342"/>
      <c r="C83" s="342"/>
      <c r="D83" s="495" t="s">
        <v>2482</v>
      </c>
      <c r="E83" s="449" t="s">
        <v>988</v>
      </c>
      <c r="F83" s="515" t="s">
        <v>516</v>
      </c>
      <c r="G83" s="342" t="s">
        <v>987</v>
      </c>
      <c r="H83" s="461">
        <v>50000</v>
      </c>
      <c r="I83" s="461">
        <v>50000</v>
      </c>
      <c r="J83" s="338"/>
    </row>
    <row r="84" spans="1:10" ht="16.5" customHeight="1" x14ac:dyDescent="0.25">
      <c r="A84" s="306"/>
      <c r="B84" s="342" t="s">
        <v>992</v>
      </c>
      <c r="C84" s="342"/>
      <c r="D84" s="495" t="s">
        <v>2457</v>
      </c>
      <c r="E84" s="449" t="s">
        <v>993</v>
      </c>
      <c r="F84" s="515" t="s">
        <v>508</v>
      </c>
      <c r="G84" s="342" t="s">
        <v>2273</v>
      </c>
      <c r="H84" s="461">
        <v>40000</v>
      </c>
      <c r="I84" s="461">
        <v>40000</v>
      </c>
      <c r="J84" s="338"/>
    </row>
    <row r="85" spans="1:10" ht="16.5" customHeight="1" x14ac:dyDescent="0.25">
      <c r="A85" s="306"/>
      <c r="B85" s="342" t="s">
        <v>1000</v>
      </c>
      <c r="C85" s="342" t="s">
        <v>2262</v>
      </c>
      <c r="D85" s="495" t="s">
        <v>2483</v>
      </c>
      <c r="E85" s="449" t="s">
        <v>466</v>
      </c>
      <c r="F85" s="515" t="s">
        <v>508</v>
      </c>
      <c r="G85" s="342" t="s">
        <v>2903</v>
      </c>
      <c r="H85" s="461">
        <v>40000</v>
      </c>
      <c r="I85" s="461">
        <v>40000</v>
      </c>
      <c r="J85" s="338">
        <v>2019</v>
      </c>
    </row>
    <row r="86" spans="1:10" ht="16.5" customHeight="1" x14ac:dyDescent="0.25">
      <c r="A86" s="306"/>
      <c r="B86" s="342" t="s">
        <v>1007</v>
      </c>
      <c r="C86" s="342" t="s">
        <v>2262</v>
      </c>
      <c r="D86" s="495" t="s">
        <v>2483</v>
      </c>
      <c r="E86" s="449" t="s">
        <v>1008</v>
      </c>
      <c r="F86" s="515" t="s">
        <v>508</v>
      </c>
      <c r="G86" s="342" t="s">
        <v>1009</v>
      </c>
      <c r="H86" s="461">
        <v>60000</v>
      </c>
      <c r="I86" s="461">
        <v>60000</v>
      </c>
      <c r="J86" s="338">
        <v>2019</v>
      </c>
    </row>
    <row r="87" spans="1:10" ht="16.5" customHeight="1" x14ac:dyDescent="0.25">
      <c r="A87" s="306"/>
      <c r="B87" s="342" t="s">
        <v>1013</v>
      </c>
      <c r="C87" s="342" t="s">
        <v>2262</v>
      </c>
      <c r="D87" s="495" t="s">
        <v>2484</v>
      </c>
      <c r="E87" s="449" t="s">
        <v>1014</v>
      </c>
      <c r="F87" s="515" t="s">
        <v>508</v>
      </c>
      <c r="G87" s="342" t="s">
        <v>2907</v>
      </c>
      <c r="H87" s="461">
        <v>60000</v>
      </c>
      <c r="I87" s="461">
        <v>60000</v>
      </c>
      <c r="J87" s="338"/>
    </row>
    <row r="88" spans="1:10" ht="16.5" customHeight="1" x14ac:dyDescent="0.25">
      <c r="A88" s="306"/>
      <c r="B88" s="342"/>
      <c r="C88" s="342" t="s">
        <v>2262</v>
      </c>
      <c r="D88" s="495" t="s">
        <v>2485</v>
      </c>
      <c r="E88" s="449" t="s">
        <v>1015</v>
      </c>
      <c r="F88" s="515" t="s">
        <v>508</v>
      </c>
      <c r="G88" s="342" t="s">
        <v>2907</v>
      </c>
      <c r="H88" s="461">
        <v>60000</v>
      </c>
      <c r="I88" s="461">
        <v>60000</v>
      </c>
      <c r="J88" s="338"/>
    </row>
    <row r="89" spans="1:10" ht="16.5" customHeight="1" x14ac:dyDescent="0.25">
      <c r="A89" s="306"/>
      <c r="B89" s="342"/>
      <c r="C89" s="342" t="s">
        <v>2262</v>
      </c>
      <c r="D89" s="495" t="s">
        <v>2486</v>
      </c>
      <c r="E89" s="449" t="s">
        <v>1016</v>
      </c>
      <c r="F89" s="515" t="s">
        <v>508</v>
      </c>
      <c r="G89" s="342" t="s">
        <v>2907</v>
      </c>
      <c r="H89" s="461">
        <v>60000</v>
      </c>
      <c r="I89" s="461">
        <v>60000</v>
      </c>
      <c r="J89" s="338"/>
    </row>
    <row r="90" spans="1:10" ht="16.5" customHeight="1" x14ac:dyDescent="0.25">
      <c r="A90" s="306"/>
      <c r="B90" s="342"/>
      <c r="C90" s="342" t="s">
        <v>2262</v>
      </c>
      <c r="D90" s="495" t="s">
        <v>2487</v>
      </c>
      <c r="E90" s="449" t="s">
        <v>1017</v>
      </c>
      <c r="F90" s="515" t="s">
        <v>508</v>
      </c>
      <c r="G90" s="342" t="s">
        <v>2907</v>
      </c>
      <c r="H90" s="461">
        <v>50000</v>
      </c>
      <c r="I90" s="461">
        <v>50000</v>
      </c>
      <c r="J90" s="338"/>
    </row>
    <row r="91" spans="1:10" ht="16.5" customHeight="1" x14ac:dyDescent="0.25">
      <c r="A91" s="306"/>
      <c r="B91" s="342" t="s">
        <v>1018</v>
      </c>
      <c r="C91" s="342" t="s">
        <v>2262</v>
      </c>
      <c r="D91" s="495" t="s">
        <v>2488</v>
      </c>
      <c r="E91" s="449" t="s">
        <v>993</v>
      </c>
      <c r="F91" s="515" t="s">
        <v>508</v>
      </c>
      <c r="G91" s="342" t="s">
        <v>2907</v>
      </c>
      <c r="H91" s="461">
        <v>60000</v>
      </c>
      <c r="I91" s="461">
        <v>60000</v>
      </c>
      <c r="J91" s="338"/>
    </row>
    <row r="92" spans="1:10" ht="16.5" customHeight="1" x14ac:dyDescent="0.25">
      <c r="A92" s="306"/>
      <c r="B92" s="342" t="s">
        <v>1025</v>
      </c>
      <c r="C92" s="342" t="s">
        <v>2262</v>
      </c>
      <c r="D92" s="495" t="s">
        <v>2489</v>
      </c>
      <c r="E92" s="449" t="s">
        <v>1026</v>
      </c>
      <c r="F92" s="515" t="s">
        <v>508</v>
      </c>
      <c r="G92" s="342" t="s">
        <v>2907</v>
      </c>
      <c r="H92" s="461">
        <v>65000</v>
      </c>
      <c r="I92" s="461">
        <v>65000</v>
      </c>
      <c r="J92" s="338"/>
    </row>
    <row r="93" spans="1:10" ht="16.5" customHeight="1" x14ac:dyDescent="0.25">
      <c r="A93" s="306"/>
      <c r="B93" s="342"/>
      <c r="C93" s="342" t="s">
        <v>2262</v>
      </c>
      <c r="D93" s="495" t="s">
        <v>2490</v>
      </c>
      <c r="E93" s="449" t="s">
        <v>1027</v>
      </c>
      <c r="F93" s="515" t="s">
        <v>508</v>
      </c>
      <c r="G93" s="342" t="s">
        <v>2907</v>
      </c>
      <c r="H93" s="461">
        <v>60000</v>
      </c>
      <c r="I93" s="461">
        <v>60000</v>
      </c>
      <c r="J93" s="338"/>
    </row>
    <row r="94" spans="1:10" ht="16.5" customHeight="1" x14ac:dyDescent="0.25">
      <c r="A94" s="306"/>
      <c r="B94" s="342"/>
      <c r="C94" s="342" t="s">
        <v>2262</v>
      </c>
      <c r="D94" s="495" t="s">
        <v>2491</v>
      </c>
      <c r="E94" s="449" t="s">
        <v>1028</v>
      </c>
      <c r="F94" s="515" t="s">
        <v>508</v>
      </c>
      <c r="G94" s="342" t="s">
        <v>2907</v>
      </c>
      <c r="H94" s="461">
        <v>60000</v>
      </c>
      <c r="I94" s="461">
        <v>60000</v>
      </c>
      <c r="J94" s="338"/>
    </row>
    <row r="95" spans="1:10" ht="16.5" customHeight="1" x14ac:dyDescent="0.25">
      <c r="A95" s="306"/>
      <c r="B95" s="342" t="s">
        <v>1024</v>
      </c>
      <c r="C95" s="342" t="s">
        <v>2262</v>
      </c>
      <c r="D95" s="495" t="s">
        <v>2492</v>
      </c>
      <c r="E95" s="449" t="s">
        <v>1028</v>
      </c>
      <c r="F95" s="515" t="s">
        <v>508</v>
      </c>
      <c r="G95" s="342" t="s">
        <v>2907</v>
      </c>
      <c r="H95" s="461">
        <v>60000</v>
      </c>
      <c r="I95" s="461">
        <v>60000</v>
      </c>
      <c r="J95" s="338"/>
    </row>
    <row r="96" spans="1:10" ht="16.5" customHeight="1" x14ac:dyDescent="0.25">
      <c r="A96" s="306"/>
      <c r="B96" s="342" t="s">
        <v>1029</v>
      </c>
      <c r="C96" s="342" t="s">
        <v>2262</v>
      </c>
      <c r="D96" s="495" t="s">
        <v>2493</v>
      </c>
      <c r="E96" s="449" t="s">
        <v>1029</v>
      </c>
      <c r="F96" s="515" t="s">
        <v>507</v>
      </c>
      <c r="G96" s="342" t="s">
        <v>2907</v>
      </c>
      <c r="H96" s="461">
        <v>60000</v>
      </c>
      <c r="I96" s="461">
        <v>60000</v>
      </c>
      <c r="J96" s="338"/>
    </row>
    <row r="97" spans="1:10" s="305" customFormat="1" ht="18.75" customHeight="1" x14ac:dyDescent="0.25">
      <c r="A97" s="306"/>
      <c r="B97" s="342"/>
      <c r="C97" s="527"/>
      <c r="D97" s="495" t="s">
        <v>2493</v>
      </c>
      <c r="E97" s="449" t="s">
        <v>432</v>
      </c>
      <c r="F97" s="517" t="s">
        <v>516</v>
      </c>
      <c r="G97" s="342" t="s">
        <v>2907</v>
      </c>
      <c r="H97" s="461">
        <v>60000</v>
      </c>
      <c r="I97" s="461">
        <v>60000</v>
      </c>
      <c r="J97" s="306"/>
    </row>
    <row r="98" spans="1:10" s="305" customFormat="1" ht="18.75" customHeight="1" x14ac:dyDescent="0.25">
      <c r="A98" s="306"/>
      <c r="B98" s="342" t="s">
        <v>1050</v>
      </c>
      <c r="C98" s="342" t="s">
        <v>2280</v>
      </c>
      <c r="D98" s="495" t="s">
        <v>2493</v>
      </c>
      <c r="E98" s="449" t="s">
        <v>450</v>
      </c>
      <c r="F98" s="517" t="s">
        <v>516</v>
      </c>
      <c r="G98" s="342" t="s">
        <v>1051</v>
      </c>
      <c r="H98" s="461">
        <v>60000</v>
      </c>
      <c r="I98" s="461">
        <v>60000</v>
      </c>
      <c r="J98" s="306"/>
    </row>
    <row r="99" spans="1:10" s="305" customFormat="1" ht="18.75" customHeight="1" x14ac:dyDescent="0.25">
      <c r="A99" s="306"/>
      <c r="B99" s="342" t="s">
        <v>1069</v>
      </c>
      <c r="C99" s="342" t="s">
        <v>2280</v>
      </c>
      <c r="D99" s="495" t="s">
        <v>2459</v>
      </c>
      <c r="E99" s="449" t="s">
        <v>1072</v>
      </c>
      <c r="F99" s="517" t="s">
        <v>508</v>
      </c>
      <c r="G99" s="342" t="s">
        <v>2281</v>
      </c>
      <c r="H99" s="461">
        <v>60000</v>
      </c>
      <c r="I99" s="461">
        <v>60000</v>
      </c>
      <c r="J99" s="306"/>
    </row>
    <row r="100" spans="1:10" s="305" customFormat="1" ht="18.75" customHeight="1" x14ac:dyDescent="0.25">
      <c r="A100" s="306"/>
      <c r="B100" s="342"/>
      <c r="C100" s="342" t="s">
        <v>2280</v>
      </c>
      <c r="D100" s="495" t="s">
        <v>2494</v>
      </c>
      <c r="E100" s="449" t="s">
        <v>1073</v>
      </c>
      <c r="F100" s="517" t="s">
        <v>508</v>
      </c>
      <c r="G100" s="342" t="s">
        <v>2281</v>
      </c>
      <c r="H100" s="461">
        <v>40000</v>
      </c>
      <c r="I100" s="461">
        <v>40000</v>
      </c>
      <c r="J100" s="306"/>
    </row>
    <row r="101" spans="1:10" s="305" customFormat="1" ht="18.75" customHeight="1" x14ac:dyDescent="0.25">
      <c r="A101" s="306"/>
      <c r="B101" s="342" t="s">
        <v>1099</v>
      </c>
      <c r="C101" s="342" t="s">
        <v>2280</v>
      </c>
      <c r="D101" s="495"/>
      <c r="E101" s="449" t="s">
        <v>1100</v>
      </c>
      <c r="F101" s="517" t="s">
        <v>508</v>
      </c>
      <c r="G101" s="342" t="s">
        <v>2273</v>
      </c>
      <c r="H101" s="461">
        <v>40000</v>
      </c>
      <c r="I101" s="461">
        <v>40000</v>
      </c>
      <c r="J101" s="306"/>
    </row>
    <row r="102" spans="1:10" s="305" customFormat="1" ht="18.75" customHeight="1" x14ac:dyDescent="0.25">
      <c r="A102" s="306"/>
      <c r="B102" s="342"/>
      <c r="C102" s="342" t="s">
        <v>2280</v>
      </c>
      <c r="D102" s="495"/>
      <c r="E102" s="449" t="s">
        <v>1101</v>
      </c>
      <c r="F102" s="517" t="s">
        <v>508</v>
      </c>
      <c r="G102" s="342" t="s">
        <v>2273</v>
      </c>
      <c r="H102" s="461">
        <v>90000</v>
      </c>
      <c r="I102" s="461">
        <v>90000</v>
      </c>
      <c r="J102" s="306"/>
    </row>
    <row r="103" spans="1:10" s="305" customFormat="1" ht="18.75" customHeight="1" x14ac:dyDescent="0.25">
      <c r="A103" s="306"/>
      <c r="B103" s="342" t="s">
        <v>1121</v>
      </c>
      <c r="C103" s="342" t="s">
        <v>2280</v>
      </c>
      <c r="D103" s="495" t="s">
        <v>2495</v>
      </c>
      <c r="E103" s="449" t="s">
        <v>1124</v>
      </c>
      <c r="F103" s="517" t="s">
        <v>508</v>
      </c>
      <c r="G103" s="342" t="s">
        <v>1228</v>
      </c>
      <c r="H103" s="462">
        <v>150000</v>
      </c>
      <c r="I103" s="462">
        <v>150000</v>
      </c>
      <c r="J103" s="306">
        <v>2019</v>
      </c>
    </row>
    <row r="104" spans="1:10" s="305" customFormat="1" ht="18.75" customHeight="1" x14ac:dyDescent="0.25">
      <c r="A104" s="306"/>
      <c r="B104" s="342" t="s">
        <v>1090</v>
      </c>
      <c r="C104" s="342" t="s">
        <v>2280</v>
      </c>
      <c r="D104" s="495" t="s">
        <v>2496</v>
      </c>
      <c r="E104" s="449" t="s">
        <v>993</v>
      </c>
      <c r="F104" s="517" t="s">
        <v>508</v>
      </c>
      <c r="G104" s="342" t="s">
        <v>535</v>
      </c>
      <c r="H104" s="462">
        <v>150000</v>
      </c>
      <c r="I104" s="462">
        <v>150000</v>
      </c>
      <c r="J104" s="306">
        <v>2019</v>
      </c>
    </row>
    <row r="105" spans="1:10" s="305" customFormat="1" ht="18.75" customHeight="1" x14ac:dyDescent="0.25">
      <c r="A105" s="306"/>
      <c r="B105" s="342"/>
      <c r="C105" s="342" t="s">
        <v>2280</v>
      </c>
      <c r="D105" s="495" t="s">
        <v>2440</v>
      </c>
      <c r="E105" s="449" t="s">
        <v>1128</v>
      </c>
      <c r="F105" s="517" t="s">
        <v>508</v>
      </c>
      <c r="G105" s="342" t="s">
        <v>1157</v>
      </c>
      <c r="H105" s="462">
        <v>150000</v>
      </c>
      <c r="I105" s="462">
        <v>150000</v>
      </c>
      <c r="J105" s="306">
        <v>2019</v>
      </c>
    </row>
    <row r="106" spans="1:10" s="305" customFormat="1" ht="18.75" customHeight="1" x14ac:dyDescent="0.25">
      <c r="A106" s="306"/>
      <c r="B106" s="342" t="s">
        <v>1134</v>
      </c>
      <c r="C106" s="342" t="s">
        <v>2280</v>
      </c>
      <c r="D106" s="495" t="s">
        <v>2497</v>
      </c>
      <c r="E106" s="449" t="s">
        <v>1134</v>
      </c>
      <c r="F106" s="517" t="s">
        <v>507</v>
      </c>
      <c r="G106" s="342" t="s">
        <v>1135</v>
      </c>
      <c r="H106" s="462">
        <v>70000</v>
      </c>
      <c r="I106" s="462">
        <v>70000</v>
      </c>
      <c r="J106" s="306">
        <v>2018</v>
      </c>
    </row>
    <row r="107" spans="1:10" s="305" customFormat="1" ht="18.75" customHeight="1" x14ac:dyDescent="0.25">
      <c r="A107" s="306"/>
      <c r="B107" s="342" t="s">
        <v>1137</v>
      </c>
      <c r="C107" s="342" t="s">
        <v>2280</v>
      </c>
      <c r="D107" s="495" t="s">
        <v>2498</v>
      </c>
      <c r="E107" s="449" t="s">
        <v>1138</v>
      </c>
      <c r="F107" s="517" t="s">
        <v>508</v>
      </c>
      <c r="G107" s="342" t="s">
        <v>2273</v>
      </c>
      <c r="H107" s="462">
        <v>70000</v>
      </c>
      <c r="I107" s="462">
        <v>70000</v>
      </c>
      <c r="J107" s="306"/>
    </row>
    <row r="108" spans="1:10" s="305" customFormat="1" ht="18.75" customHeight="1" x14ac:dyDescent="0.25">
      <c r="A108" s="306"/>
      <c r="B108" s="342"/>
      <c r="C108" s="527"/>
      <c r="D108" s="495" t="s">
        <v>2499</v>
      </c>
      <c r="E108" s="449" t="s">
        <v>1139</v>
      </c>
      <c r="F108" s="517" t="s">
        <v>508</v>
      </c>
      <c r="G108" s="342" t="s">
        <v>2273</v>
      </c>
      <c r="H108" s="462">
        <v>70000</v>
      </c>
      <c r="I108" s="462">
        <v>70000</v>
      </c>
      <c r="J108" s="306"/>
    </row>
    <row r="109" spans="1:10" s="305" customFormat="1" ht="18.75" customHeight="1" x14ac:dyDescent="0.25">
      <c r="A109" s="306"/>
      <c r="B109" s="342"/>
      <c r="C109" s="527"/>
      <c r="D109" s="495" t="s">
        <v>2500</v>
      </c>
      <c r="E109" s="449" t="s">
        <v>464</v>
      </c>
      <c r="F109" s="517" t="s">
        <v>2886</v>
      </c>
      <c r="G109" s="342" t="s">
        <v>2273</v>
      </c>
      <c r="H109" s="462">
        <v>100000</v>
      </c>
      <c r="I109" s="462">
        <v>100000</v>
      </c>
      <c r="J109" s="306"/>
    </row>
    <row r="110" spans="1:10" s="305" customFormat="1" ht="18.75" customHeight="1" x14ac:dyDescent="0.25">
      <c r="A110" s="306"/>
      <c r="B110" s="342" t="s">
        <v>1148</v>
      </c>
      <c r="C110" s="342" t="s">
        <v>2280</v>
      </c>
      <c r="D110" s="495" t="s">
        <v>2501</v>
      </c>
      <c r="E110" s="449" t="s">
        <v>1149</v>
      </c>
      <c r="F110" s="517" t="s">
        <v>508</v>
      </c>
      <c r="G110" s="342" t="s">
        <v>1150</v>
      </c>
      <c r="H110" s="462">
        <v>60000</v>
      </c>
      <c r="I110" s="462">
        <v>60000</v>
      </c>
      <c r="J110" s="306"/>
    </row>
    <row r="111" spans="1:10" s="305" customFormat="1" ht="18.75" customHeight="1" x14ac:dyDescent="0.25">
      <c r="A111" s="306"/>
      <c r="B111" s="342"/>
      <c r="C111" s="527"/>
      <c r="D111" s="495" t="s">
        <v>2502</v>
      </c>
      <c r="E111" s="449" t="s">
        <v>1151</v>
      </c>
      <c r="F111" s="518" t="s">
        <v>508</v>
      </c>
      <c r="G111" s="342" t="s">
        <v>772</v>
      </c>
      <c r="H111" s="462">
        <v>40000</v>
      </c>
      <c r="I111" s="462">
        <v>40000</v>
      </c>
      <c r="J111" s="306">
        <v>2019</v>
      </c>
    </row>
    <row r="112" spans="1:10" s="305" customFormat="1" ht="18.75" customHeight="1" x14ac:dyDescent="0.25">
      <c r="A112" s="306"/>
      <c r="B112" s="342" t="s">
        <v>1153</v>
      </c>
      <c r="C112" s="342" t="s">
        <v>2280</v>
      </c>
      <c r="D112" s="495" t="s">
        <v>2503</v>
      </c>
      <c r="E112" s="449" t="s">
        <v>1153</v>
      </c>
      <c r="F112" s="518" t="s">
        <v>507</v>
      </c>
      <c r="G112" s="342" t="s">
        <v>1154</v>
      </c>
      <c r="H112" s="462">
        <v>40000</v>
      </c>
      <c r="I112" s="462">
        <v>40000</v>
      </c>
      <c r="J112" s="306">
        <v>2019</v>
      </c>
    </row>
    <row r="113" spans="1:10" s="305" customFormat="1" ht="18.75" customHeight="1" x14ac:dyDescent="0.25">
      <c r="A113" s="306"/>
      <c r="B113" s="342" t="s">
        <v>1155</v>
      </c>
      <c r="C113" s="342" t="s">
        <v>2283</v>
      </c>
      <c r="D113" s="495" t="s">
        <v>2504</v>
      </c>
      <c r="E113" s="449" t="s">
        <v>1156</v>
      </c>
      <c r="F113" s="518" t="s">
        <v>508</v>
      </c>
      <c r="G113" s="342" t="s">
        <v>1157</v>
      </c>
      <c r="H113" s="462">
        <v>40000</v>
      </c>
      <c r="I113" s="462">
        <v>40000</v>
      </c>
      <c r="J113" s="306">
        <v>2019</v>
      </c>
    </row>
    <row r="114" spans="1:10" s="305" customFormat="1" ht="18.75" customHeight="1" x14ac:dyDescent="0.25">
      <c r="A114" s="306"/>
      <c r="B114" s="342"/>
      <c r="C114" s="527"/>
      <c r="D114" s="496"/>
      <c r="E114" s="449" t="s">
        <v>1158</v>
      </c>
      <c r="F114" s="518" t="s">
        <v>508</v>
      </c>
      <c r="G114" s="342" t="s">
        <v>1157</v>
      </c>
      <c r="H114" s="462">
        <v>45000</v>
      </c>
      <c r="I114" s="462">
        <v>45000</v>
      </c>
      <c r="J114" s="306">
        <v>2018</v>
      </c>
    </row>
    <row r="115" spans="1:10" s="305" customFormat="1" ht="18.75" customHeight="1" x14ac:dyDescent="0.25">
      <c r="A115" s="306"/>
      <c r="B115" s="342" t="s">
        <v>1159</v>
      </c>
      <c r="C115" s="342" t="s">
        <v>2283</v>
      </c>
      <c r="D115" s="496" t="s">
        <v>2505</v>
      </c>
      <c r="E115" s="449" t="s">
        <v>1160</v>
      </c>
      <c r="F115" s="518" t="s">
        <v>508</v>
      </c>
      <c r="G115" s="342" t="s">
        <v>1157</v>
      </c>
      <c r="H115" s="462">
        <v>50000</v>
      </c>
      <c r="I115" s="462">
        <v>50000</v>
      </c>
      <c r="J115" s="306">
        <v>2018</v>
      </c>
    </row>
    <row r="116" spans="1:10" s="305" customFormat="1" ht="18.75" customHeight="1" x14ac:dyDescent="0.25">
      <c r="A116" s="306"/>
      <c r="B116" s="342" t="s">
        <v>1168</v>
      </c>
      <c r="C116" s="342" t="s">
        <v>2283</v>
      </c>
      <c r="D116" s="496" t="s">
        <v>2506</v>
      </c>
      <c r="E116" s="449" t="s">
        <v>1169</v>
      </c>
      <c r="F116" s="518" t="s">
        <v>508</v>
      </c>
      <c r="G116" s="342" t="s">
        <v>2273</v>
      </c>
      <c r="H116" s="462">
        <v>50000</v>
      </c>
      <c r="I116" s="462">
        <v>50000</v>
      </c>
      <c r="J116" s="306"/>
    </row>
    <row r="117" spans="1:10" s="305" customFormat="1" ht="18.75" customHeight="1" x14ac:dyDescent="0.25">
      <c r="A117" s="306"/>
      <c r="B117" s="342"/>
      <c r="C117" s="527"/>
      <c r="D117" s="496" t="s">
        <v>2507</v>
      </c>
      <c r="E117" s="449" t="s">
        <v>1171</v>
      </c>
      <c r="F117" s="518" t="s">
        <v>508</v>
      </c>
      <c r="G117" s="342" t="s">
        <v>2273</v>
      </c>
      <c r="H117" s="462">
        <v>60000</v>
      </c>
      <c r="I117" s="462">
        <v>60000</v>
      </c>
      <c r="J117" s="306"/>
    </row>
    <row r="118" spans="1:10" s="305" customFormat="1" ht="18.75" customHeight="1" x14ac:dyDescent="0.25">
      <c r="A118" s="306"/>
      <c r="B118" s="342" t="s">
        <v>1174</v>
      </c>
      <c r="C118" s="342" t="s">
        <v>2283</v>
      </c>
      <c r="D118" s="495" t="s">
        <v>2508</v>
      </c>
      <c r="E118" s="449" t="s">
        <v>1175</v>
      </c>
      <c r="F118" s="515" t="s">
        <v>508</v>
      </c>
      <c r="G118" s="342" t="s">
        <v>2273</v>
      </c>
      <c r="H118" s="462">
        <v>60000</v>
      </c>
      <c r="I118" s="462">
        <v>60000</v>
      </c>
      <c r="J118" s="306"/>
    </row>
    <row r="119" spans="1:10" s="305" customFormat="1" ht="18.75" customHeight="1" x14ac:dyDescent="0.25">
      <c r="A119" s="306"/>
      <c r="B119" s="342"/>
      <c r="C119" s="342" t="s">
        <v>2283</v>
      </c>
      <c r="D119" s="495" t="s">
        <v>2509</v>
      </c>
      <c r="E119" s="449" t="s">
        <v>1176</v>
      </c>
      <c r="F119" s="515" t="s">
        <v>508</v>
      </c>
      <c r="G119" s="342" t="s">
        <v>2273</v>
      </c>
      <c r="H119" s="462">
        <v>50000</v>
      </c>
      <c r="I119" s="462">
        <v>50000</v>
      </c>
      <c r="J119" s="306"/>
    </row>
    <row r="120" spans="1:10" s="305" customFormat="1" ht="18.75" customHeight="1" x14ac:dyDescent="0.25">
      <c r="A120" s="306"/>
      <c r="B120" s="342" t="s">
        <v>1182</v>
      </c>
      <c r="C120" s="342" t="s">
        <v>2283</v>
      </c>
      <c r="D120" s="495" t="s">
        <v>2510</v>
      </c>
      <c r="E120" s="449" t="s">
        <v>1183</v>
      </c>
      <c r="F120" s="515" t="s">
        <v>508</v>
      </c>
      <c r="G120" s="342" t="s">
        <v>643</v>
      </c>
      <c r="H120" s="462">
        <v>40000</v>
      </c>
      <c r="I120" s="462">
        <v>40000</v>
      </c>
      <c r="J120" s="306">
        <v>2018</v>
      </c>
    </row>
    <row r="121" spans="1:10" s="305" customFormat="1" ht="18.75" customHeight="1" x14ac:dyDescent="0.25">
      <c r="A121" s="306"/>
      <c r="B121" s="342"/>
      <c r="C121" s="527"/>
      <c r="D121" s="495" t="s">
        <v>2511</v>
      </c>
      <c r="E121" s="449" t="s">
        <v>1184</v>
      </c>
      <c r="F121" s="515" t="s">
        <v>508</v>
      </c>
      <c r="G121" s="342" t="s">
        <v>1185</v>
      </c>
      <c r="H121" s="462">
        <v>60000</v>
      </c>
      <c r="I121" s="462">
        <v>60000</v>
      </c>
      <c r="J121" s="306">
        <v>2018</v>
      </c>
    </row>
    <row r="122" spans="1:10" s="305" customFormat="1" ht="18.75" customHeight="1" x14ac:dyDescent="0.25">
      <c r="A122" s="306"/>
      <c r="B122" s="342" t="s">
        <v>1186</v>
      </c>
      <c r="C122" s="342" t="s">
        <v>2283</v>
      </c>
      <c r="D122" s="495" t="s">
        <v>2512</v>
      </c>
      <c r="E122" s="449" t="s">
        <v>1187</v>
      </c>
      <c r="F122" s="515" t="s">
        <v>508</v>
      </c>
      <c r="G122" s="342" t="s">
        <v>1157</v>
      </c>
      <c r="H122" s="462">
        <v>60000</v>
      </c>
      <c r="I122" s="462">
        <v>60000</v>
      </c>
      <c r="J122" s="306">
        <v>2018</v>
      </c>
    </row>
    <row r="123" spans="1:10" s="305" customFormat="1" ht="18.75" customHeight="1" x14ac:dyDescent="0.25">
      <c r="A123" s="306"/>
      <c r="B123" s="342"/>
      <c r="C123" s="527"/>
      <c r="D123" s="495" t="s">
        <v>2513</v>
      </c>
      <c r="E123" s="449" t="s">
        <v>1188</v>
      </c>
      <c r="F123" s="515" t="s">
        <v>2886</v>
      </c>
      <c r="G123" s="342" t="s">
        <v>791</v>
      </c>
      <c r="H123" s="462">
        <v>60000</v>
      </c>
      <c r="I123" s="462">
        <v>60000</v>
      </c>
      <c r="J123" s="306">
        <v>2018</v>
      </c>
    </row>
    <row r="124" spans="1:10" s="305" customFormat="1" ht="18.75" customHeight="1" x14ac:dyDescent="0.25">
      <c r="A124" s="306"/>
      <c r="B124" s="342"/>
      <c r="C124" s="527"/>
      <c r="D124" s="495" t="s">
        <v>2514</v>
      </c>
      <c r="E124" s="449" t="s">
        <v>1189</v>
      </c>
      <c r="F124" s="515" t="s">
        <v>2886</v>
      </c>
      <c r="G124" s="342" t="s">
        <v>1157</v>
      </c>
      <c r="H124" s="462">
        <v>40000</v>
      </c>
      <c r="I124" s="462">
        <v>40000</v>
      </c>
      <c r="J124" s="306">
        <v>2018</v>
      </c>
    </row>
    <row r="125" spans="1:10" s="305" customFormat="1" ht="18.75" customHeight="1" x14ac:dyDescent="0.25">
      <c r="A125" s="306"/>
      <c r="B125" s="342" t="s">
        <v>1195</v>
      </c>
      <c r="C125" s="342" t="s">
        <v>2283</v>
      </c>
      <c r="D125" s="495" t="s">
        <v>2515</v>
      </c>
      <c r="E125" s="449" t="s">
        <v>1197</v>
      </c>
      <c r="F125" s="515" t="s">
        <v>508</v>
      </c>
      <c r="G125" s="342" t="s">
        <v>1198</v>
      </c>
      <c r="H125" s="466">
        <v>50000</v>
      </c>
      <c r="I125" s="466">
        <v>50000</v>
      </c>
      <c r="J125" s="306">
        <v>2018</v>
      </c>
    </row>
    <row r="126" spans="1:10" s="305" customFormat="1" ht="18.75" customHeight="1" x14ac:dyDescent="0.25">
      <c r="A126" s="306"/>
      <c r="B126" s="346"/>
      <c r="C126" s="528"/>
      <c r="D126" s="495" t="s">
        <v>2516</v>
      </c>
      <c r="E126" s="450" t="s">
        <v>1201</v>
      </c>
      <c r="F126" s="515" t="s">
        <v>2886</v>
      </c>
      <c r="G126" s="346" t="s">
        <v>1202</v>
      </c>
      <c r="H126" s="462">
        <v>40000</v>
      </c>
      <c r="I126" s="462">
        <v>40000</v>
      </c>
      <c r="J126" s="306">
        <v>2018</v>
      </c>
    </row>
    <row r="127" spans="1:10" s="305" customFormat="1" ht="18.75" customHeight="1" x14ac:dyDescent="0.25">
      <c r="A127" s="306"/>
      <c r="B127" s="342" t="s">
        <v>1209</v>
      </c>
      <c r="C127" s="342" t="s">
        <v>2283</v>
      </c>
      <c r="D127" s="495" t="s">
        <v>2517</v>
      </c>
      <c r="E127" s="449" t="s">
        <v>435</v>
      </c>
      <c r="F127" s="515" t="s">
        <v>508</v>
      </c>
      <c r="G127" s="342" t="s">
        <v>1185</v>
      </c>
      <c r="H127" s="462">
        <v>40000</v>
      </c>
      <c r="I127" s="462">
        <v>40000</v>
      </c>
      <c r="J127" s="306">
        <v>2019</v>
      </c>
    </row>
    <row r="128" spans="1:10" s="305" customFormat="1" ht="18.75" customHeight="1" x14ac:dyDescent="0.25">
      <c r="A128" s="306"/>
      <c r="B128" s="342" t="s">
        <v>993</v>
      </c>
      <c r="C128" s="342" t="s">
        <v>2283</v>
      </c>
      <c r="D128" s="495" t="s">
        <v>2517</v>
      </c>
      <c r="E128" s="449" t="s">
        <v>1211</v>
      </c>
      <c r="F128" s="515" t="s">
        <v>508</v>
      </c>
      <c r="G128" s="342" t="s">
        <v>2273</v>
      </c>
      <c r="H128" s="462">
        <v>40000</v>
      </c>
      <c r="I128" s="462">
        <v>40000</v>
      </c>
      <c r="J128" s="306"/>
    </row>
    <row r="129" spans="1:10" s="305" customFormat="1" ht="18.75" customHeight="1" x14ac:dyDescent="0.25">
      <c r="A129" s="306"/>
      <c r="B129" s="342"/>
      <c r="C129" s="527"/>
      <c r="D129" s="495" t="s">
        <v>2518</v>
      </c>
      <c r="E129" s="449" t="s">
        <v>837</v>
      </c>
      <c r="F129" s="515" t="s">
        <v>508</v>
      </c>
      <c r="G129" s="342" t="s">
        <v>2273</v>
      </c>
      <c r="H129" s="462">
        <v>40000</v>
      </c>
      <c r="I129" s="462">
        <v>40000</v>
      </c>
      <c r="J129" s="306"/>
    </row>
    <row r="130" spans="1:10" s="305" customFormat="1" ht="18.75" customHeight="1" x14ac:dyDescent="0.25">
      <c r="A130" s="306"/>
      <c r="B130" s="342" t="s">
        <v>1213</v>
      </c>
      <c r="C130" s="342" t="s">
        <v>2283</v>
      </c>
      <c r="D130" s="495" t="s">
        <v>2518</v>
      </c>
      <c r="E130" s="449" t="s">
        <v>1216</v>
      </c>
      <c r="F130" s="515" t="s">
        <v>508</v>
      </c>
      <c r="G130" s="342" t="s">
        <v>1157</v>
      </c>
      <c r="H130" s="462">
        <v>40000</v>
      </c>
      <c r="I130" s="462">
        <v>40000</v>
      </c>
      <c r="J130" s="306">
        <v>2019</v>
      </c>
    </row>
    <row r="131" spans="1:10" s="305" customFormat="1" ht="18.75" customHeight="1" x14ac:dyDescent="0.25">
      <c r="A131" s="306"/>
      <c r="B131" s="342" t="s">
        <v>1219</v>
      </c>
      <c r="C131" s="342" t="s">
        <v>2283</v>
      </c>
      <c r="D131" s="495" t="s">
        <v>2519</v>
      </c>
      <c r="E131" s="449" t="s">
        <v>1219</v>
      </c>
      <c r="F131" s="515" t="s">
        <v>508</v>
      </c>
      <c r="G131" s="342" t="s">
        <v>1185</v>
      </c>
      <c r="H131" s="462">
        <v>40000</v>
      </c>
      <c r="I131" s="462">
        <v>40000</v>
      </c>
      <c r="J131" s="306">
        <v>2018</v>
      </c>
    </row>
    <row r="132" spans="1:10" s="305" customFormat="1" ht="18.75" customHeight="1" x14ac:dyDescent="0.25">
      <c r="A132" s="306"/>
      <c r="B132" s="342" t="s">
        <v>1221</v>
      </c>
      <c r="C132" s="342" t="s">
        <v>2283</v>
      </c>
      <c r="D132" s="495" t="s">
        <v>2436</v>
      </c>
      <c r="E132" s="449" t="s">
        <v>1222</v>
      </c>
      <c r="F132" s="515" t="s">
        <v>508</v>
      </c>
      <c r="G132" s="342" t="s">
        <v>1185</v>
      </c>
      <c r="H132" s="462">
        <v>40000</v>
      </c>
      <c r="I132" s="462">
        <v>40000</v>
      </c>
      <c r="J132" s="306">
        <v>2017</v>
      </c>
    </row>
    <row r="133" spans="1:10" s="305" customFormat="1" ht="18.75" customHeight="1" x14ac:dyDescent="0.25">
      <c r="A133" s="306"/>
      <c r="B133" s="342"/>
      <c r="C133" s="342" t="s">
        <v>2283</v>
      </c>
      <c r="D133" s="495" t="s">
        <v>2520</v>
      </c>
      <c r="E133" s="449" t="s">
        <v>1223</v>
      </c>
      <c r="F133" s="515" t="s">
        <v>508</v>
      </c>
      <c r="G133" s="342" t="s">
        <v>1009</v>
      </c>
      <c r="H133" s="462">
        <v>40000</v>
      </c>
      <c r="I133" s="462">
        <v>40000</v>
      </c>
      <c r="J133" s="306">
        <v>2018</v>
      </c>
    </row>
    <row r="134" spans="1:10" s="305" customFormat="1" ht="18.75" customHeight="1" x14ac:dyDescent="0.25">
      <c r="A134" s="306"/>
      <c r="B134" s="342" t="s">
        <v>1224</v>
      </c>
      <c r="C134" s="342" t="s">
        <v>2283</v>
      </c>
      <c r="D134" s="495" t="s">
        <v>2521</v>
      </c>
      <c r="E134" s="449" t="s">
        <v>1227</v>
      </c>
      <c r="F134" s="515" t="s">
        <v>508</v>
      </c>
      <c r="G134" s="342" t="s">
        <v>1228</v>
      </c>
      <c r="H134" s="462">
        <v>50000</v>
      </c>
      <c r="I134" s="462">
        <v>50000</v>
      </c>
      <c r="J134" s="306">
        <v>2019</v>
      </c>
    </row>
    <row r="135" spans="1:10" s="305" customFormat="1" ht="18.75" customHeight="1" x14ac:dyDescent="0.25">
      <c r="A135" s="306"/>
      <c r="B135" s="342" t="s">
        <v>1229</v>
      </c>
      <c r="C135" s="342" t="s">
        <v>2283</v>
      </c>
      <c r="D135" s="495" t="s">
        <v>2522</v>
      </c>
      <c r="E135" s="449" t="s">
        <v>1230</v>
      </c>
      <c r="F135" s="515" t="s">
        <v>508</v>
      </c>
      <c r="G135" s="342" t="s">
        <v>612</v>
      </c>
      <c r="H135" s="462">
        <v>60000</v>
      </c>
      <c r="I135" s="462">
        <v>60000</v>
      </c>
      <c r="J135" s="306">
        <v>2018</v>
      </c>
    </row>
    <row r="136" spans="1:10" s="305" customFormat="1" ht="18.75" customHeight="1" x14ac:dyDescent="0.25">
      <c r="A136" s="306"/>
      <c r="B136" s="342"/>
      <c r="C136" s="527"/>
      <c r="D136" s="495" t="s">
        <v>2523</v>
      </c>
      <c r="E136" s="449" t="s">
        <v>1231</v>
      </c>
      <c r="F136" s="515" t="s">
        <v>508</v>
      </c>
      <c r="G136" s="342" t="s">
        <v>612</v>
      </c>
      <c r="H136" s="462">
        <v>60000</v>
      </c>
      <c r="I136" s="462">
        <v>60000</v>
      </c>
      <c r="J136" s="306">
        <v>2018</v>
      </c>
    </row>
    <row r="137" spans="1:10" s="305" customFormat="1" ht="18.75" customHeight="1" x14ac:dyDescent="0.25">
      <c r="A137" s="306"/>
      <c r="B137" s="342" t="s">
        <v>1232</v>
      </c>
      <c r="C137" s="342" t="s">
        <v>2283</v>
      </c>
      <c r="D137" s="495" t="s">
        <v>2416</v>
      </c>
      <c r="E137" s="449" t="s">
        <v>1233</v>
      </c>
      <c r="F137" s="515" t="s">
        <v>508</v>
      </c>
      <c r="G137" s="342" t="s">
        <v>1185</v>
      </c>
      <c r="H137" s="462">
        <v>60000</v>
      </c>
      <c r="I137" s="462">
        <v>60000</v>
      </c>
      <c r="J137" s="306">
        <v>2017</v>
      </c>
    </row>
    <row r="138" spans="1:10" s="305" customFormat="1" ht="18.75" customHeight="1" x14ac:dyDescent="0.25">
      <c r="A138" s="306"/>
      <c r="B138" s="342" t="s">
        <v>1235</v>
      </c>
      <c r="C138" s="342" t="s">
        <v>2283</v>
      </c>
      <c r="D138" s="495" t="s">
        <v>2524</v>
      </c>
      <c r="E138" s="449" t="s">
        <v>1236</v>
      </c>
      <c r="F138" s="515" t="s">
        <v>508</v>
      </c>
      <c r="G138" s="342" t="s">
        <v>791</v>
      </c>
      <c r="H138" s="466">
        <v>50000</v>
      </c>
      <c r="I138" s="466">
        <v>50000</v>
      </c>
      <c r="J138" s="306">
        <v>2018</v>
      </c>
    </row>
    <row r="139" spans="1:10" s="305" customFormat="1" ht="18.75" customHeight="1" x14ac:dyDescent="0.25">
      <c r="A139" s="306"/>
      <c r="B139" s="346" t="s">
        <v>1240</v>
      </c>
      <c r="C139" s="346" t="s">
        <v>2283</v>
      </c>
      <c r="D139" s="495" t="s">
        <v>2524</v>
      </c>
      <c r="E139" s="450" t="s">
        <v>1241</v>
      </c>
      <c r="F139" s="515" t="s">
        <v>508</v>
      </c>
      <c r="G139" s="346" t="s">
        <v>1157</v>
      </c>
      <c r="H139" s="466">
        <v>45000</v>
      </c>
      <c r="I139" s="466">
        <v>45000</v>
      </c>
      <c r="J139" s="306">
        <v>2018</v>
      </c>
    </row>
    <row r="140" spans="1:10" s="305" customFormat="1" ht="18.75" customHeight="1" x14ac:dyDescent="0.25">
      <c r="A140" s="306"/>
      <c r="B140" s="346"/>
      <c r="C140" s="528"/>
      <c r="D140" s="495" t="s">
        <v>2503</v>
      </c>
      <c r="E140" s="450" t="s">
        <v>1242</v>
      </c>
      <c r="F140" s="515" t="s">
        <v>508</v>
      </c>
      <c r="G140" s="346" t="s">
        <v>1243</v>
      </c>
      <c r="H140" s="466">
        <v>40000</v>
      </c>
      <c r="I140" s="466">
        <v>40000</v>
      </c>
      <c r="J140" s="306">
        <v>2018</v>
      </c>
    </row>
    <row r="141" spans="1:10" s="305" customFormat="1" ht="18.75" customHeight="1" x14ac:dyDescent="0.25">
      <c r="A141" s="306"/>
      <c r="B141" s="346" t="s">
        <v>1026</v>
      </c>
      <c r="C141" s="346" t="s">
        <v>2283</v>
      </c>
      <c r="D141" s="495" t="s">
        <v>2503</v>
      </c>
      <c r="E141" s="450" t="s">
        <v>1244</v>
      </c>
      <c r="F141" s="515" t="s">
        <v>508</v>
      </c>
      <c r="G141" s="346" t="s">
        <v>1157</v>
      </c>
      <c r="H141" s="466">
        <v>40000</v>
      </c>
      <c r="I141" s="466">
        <v>40000</v>
      </c>
      <c r="J141" s="306">
        <v>2018</v>
      </c>
    </row>
    <row r="142" spans="1:10" s="305" customFormat="1" ht="18.75" customHeight="1" x14ac:dyDescent="0.25">
      <c r="A142" s="306"/>
      <c r="B142" s="346" t="s">
        <v>989</v>
      </c>
      <c r="C142" s="346" t="s">
        <v>2283</v>
      </c>
      <c r="D142" s="495" t="s">
        <v>2525</v>
      </c>
      <c r="E142" s="450" t="s">
        <v>1245</v>
      </c>
      <c r="F142" s="515" t="s">
        <v>508</v>
      </c>
      <c r="G142" s="346" t="s">
        <v>1009</v>
      </c>
      <c r="H142" s="466">
        <v>40000</v>
      </c>
      <c r="I142" s="466">
        <v>40000</v>
      </c>
      <c r="J142" s="306">
        <v>2018</v>
      </c>
    </row>
    <row r="143" spans="1:10" s="305" customFormat="1" ht="18.75" customHeight="1" x14ac:dyDescent="0.25">
      <c r="A143" s="306"/>
      <c r="B143" s="346"/>
      <c r="C143" s="528"/>
      <c r="D143" s="495" t="s">
        <v>2526</v>
      </c>
      <c r="E143" s="450" t="s">
        <v>1245</v>
      </c>
      <c r="F143" s="515" t="s">
        <v>508</v>
      </c>
      <c r="G143" s="346" t="s">
        <v>1009</v>
      </c>
      <c r="H143" s="466">
        <v>40000</v>
      </c>
      <c r="I143" s="466">
        <v>40000</v>
      </c>
      <c r="J143" s="306">
        <v>2017</v>
      </c>
    </row>
    <row r="144" spans="1:10" s="305" customFormat="1" ht="18.75" customHeight="1" x14ac:dyDescent="0.25">
      <c r="A144" s="306"/>
      <c r="B144" s="346" t="s">
        <v>490</v>
      </c>
      <c r="C144" s="346" t="s">
        <v>2283</v>
      </c>
      <c r="D144" s="495" t="s">
        <v>2511</v>
      </c>
      <c r="E144" s="450" t="s">
        <v>1254</v>
      </c>
      <c r="F144" s="515" t="s">
        <v>508</v>
      </c>
      <c r="G144" s="346" t="s">
        <v>2273</v>
      </c>
      <c r="H144" s="466">
        <v>40000</v>
      </c>
      <c r="I144" s="466">
        <v>40000</v>
      </c>
      <c r="J144" s="306"/>
    </row>
    <row r="145" spans="1:10" s="305" customFormat="1" ht="18.75" customHeight="1" x14ac:dyDescent="0.25">
      <c r="A145" s="306"/>
      <c r="B145" s="346"/>
      <c r="C145" s="528"/>
      <c r="D145" s="495" t="s">
        <v>2527</v>
      </c>
      <c r="E145" s="450" t="s">
        <v>1254</v>
      </c>
      <c r="F145" s="515" t="s">
        <v>508</v>
      </c>
      <c r="G145" s="346" t="s">
        <v>2273</v>
      </c>
      <c r="H145" s="462">
        <v>60000</v>
      </c>
      <c r="I145" s="462">
        <v>60000</v>
      </c>
      <c r="J145" s="306"/>
    </row>
    <row r="146" spans="1:10" s="305" customFormat="1" ht="18.75" customHeight="1" x14ac:dyDescent="0.25">
      <c r="A146" s="306"/>
      <c r="B146" s="342" t="s">
        <v>1255</v>
      </c>
      <c r="C146" s="342" t="s">
        <v>2283</v>
      </c>
      <c r="D146" s="495" t="s">
        <v>2527</v>
      </c>
      <c r="E146" s="449" t="s">
        <v>1256</v>
      </c>
      <c r="F146" s="515" t="s">
        <v>508</v>
      </c>
      <c r="G146" s="342" t="s">
        <v>1157</v>
      </c>
      <c r="H146" s="462">
        <v>60000</v>
      </c>
      <c r="I146" s="462">
        <v>60000</v>
      </c>
      <c r="J146" s="306">
        <v>2019</v>
      </c>
    </row>
    <row r="147" spans="1:10" s="305" customFormat="1" ht="18.75" customHeight="1" x14ac:dyDescent="0.25">
      <c r="A147" s="306"/>
      <c r="B147" s="342" t="s">
        <v>1257</v>
      </c>
      <c r="C147" s="342" t="s">
        <v>2283</v>
      </c>
      <c r="D147" s="495" t="s">
        <v>2528</v>
      </c>
      <c r="E147" s="449" t="s">
        <v>1258</v>
      </c>
      <c r="F147" s="515" t="s">
        <v>516</v>
      </c>
      <c r="G147" s="342" t="s">
        <v>768</v>
      </c>
      <c r="H147" s="462">
        <v>60000</v>
      </c>
      <c r="I147" s="462">
        <v>60000</v>
      </c>
      <c r="J147" s="306">
        <v>2019</v>
      </c>
    </row>
    <row r="148" spans="1:10" s="305" customFormat="1" ht="18.75" customHeight="1" x14ac:dyDescent="0.25">
      <c r="A148" s="306"/>
      <c r="B148" s="342" t="s">
        <v>1265</v>
      </c>
      <c r="C148" s="342" t="s">
        <v>2283</v>
      </c>
      <c r="D148" s="495" t="s">
        <v>2438</v>
      </c>
      <c r="E148" s="449" t="s">
        <v>430</v>
      </c>
      <c r="F148" s="515" t="s">
        <v>508</v>
      </c>
      <c r="G148" s="342" t="s">
        <v>1009</v>
      </c>
      <c r="H148" s="462">
        <v>50000</v>
      </c>
      <c r="I148" s="462">
        <v>50000</v>
      </c>
      <c r="J148" s="306">
        <v>2018</v>
      </c>
    </row>
    <row r="149" spans="1:10" s="305" customFormat="1" ht="18.75" customHeight="1" x14ac:dyDescent="0.25">
      <c r="A149" s="306"/>
      <c r="B149" s="342" t="s">
        <v>1266</v>
      </c>
      <c r="C149" s="342" t="s">
        <v>2283</v>
      </c>
      <c r="D149" s="495" t="s">
        <v>2529</v>
      </c>
      <c r="E149" s="449" t="s">
        <v>466</v>
      </c>
      <c r="F149" s="515" t="s">
        <v>508</v>
      </c>
      <c r="G149" s="342" t="s">
        <v>1157</v>
      </c>
      <c r="H149" s="462">
        <v>40000</v>
      </c>
      <c r="I149" s="462">
        <v>40000</v>
      </c>
      <c r="J149" s="306">
        <v>2018</v>
      </c>
    </row>
    <row r="150" spans="1:10" s="305" customFormat="1" ht="18.75" customHeight="1" x14ac:dyDescent="0.25">
      <c r="A150" s="306"/>
      <c r="B150" s="342" t="s">
        <v>1276</v>
      </c>
      <c r="C150" s="527" t="s">
        <v>2284</v>
      </c>
      <c r="D150" s="495" t="s">
        <v>2529</v>
      </c>
      <c r="E150" s="449" t="s">
        <v>491</v>
      </c>
      <c r="F150" s="515" t="s">
        <v>508</v>
      </c>
      <c r="G150" s="342" t="s">
        <v>791</v>
      </c>
      <c r="H150" s="462">
        <v>40000</v>
      </c>
      <c r="I150" s="462">
        <v>40000</v>
      </c>
      <c r="J150" s="306">
        <v>2018</v>
      </c>
    </row>
    <row r="151" spans="1:10" s="305" customFormat="1" ht="18.75" customHeight="1" x14ac:dyDescent="0.25">
      <c r="A151" s="306"/>
      <c r="B151" s="342" t="s">
        <v>1284</v>
      </c>
      <c r="C151" s="527" t="s">
        <v>2284</v>
      </c>
      <c r="D151" s="495" t="s">
        <v>2530</v>
      </c>
      <c r="E151" s="449" t="s">
        <v>1285</v>
      </c>
      <c r="F151" s="515" t="s">
        <v>508</v>
      </c>
      <c r="G151" s="342" t="s">
        <v>1286</v>
      </c>
      <c r="H151" s="462">
        <v>40000</v>
      </c>
      <c r="I151" s="462">
        <v>40000</v>
      </c>
      <c r="J151" s="306">
        <v>2019</v>
      </c>
    </row>
    <row r="152" spans="1:10" s="305" customFormat="1" ht="18.75" customHeight="1" x14ac:dyDescent="0.25">
      <c r="A152" s="306"/>
      <c r="B152" s="342" t="s">
        <v>1287</v>
      </c>
      <c r="C152" s="527" t="s">
        <v>2284</v>
      </c>
      <c r="D152" s="495" t="s">
        <v>2530</v>
      </c>
      <c r="E152" s="449" t="s">
        <v>1288</v>
      </c>
      <c r="F152" s="515" t="s">
        <v>508</v>
      </c>
      <c r="G152" s="342" t="s">
        <v>1289</v>
      </c>
      <c r="H152" s="462">
        <v>40000</v>
      </c>
      <c r="I152" s="462">
        <v>40000</v>
      </c>
      <c r="J152" s="306"/>
    </row>
    <row r="153" spans="1:10" s="305" customFormat="1" ht="18.75" customHeight="1" x14ac:dyDescent="0.25">
      <c r="A153" s="306"/>
      <c r="B153" s="342"/>
      <c r="C153" s="527" t="s">
        <v>2284</v>
      </c>
      <c r="D153" s="495" t="s">
        <v>2531</v>
      </c>
      <c r="E153" s="449" t="s">
        <v>1290</v>
      </c>
      <c r="F153" s="515" t="s">
        <v>508</v>
      </c>
      <c r="G153" s="342" t="s">
        <v>1289</v>
      </c>
      <c r="H153" s="462">
        <v>45000</v>
      </c>
      <c r="I153" s="462">
        <v>45000</v>
      </c>
      <c r="J153" s="306"/>
    </row>
    <row r="154" spans="1:10" s="305" customFormat="1" ht="18.75" customHeight="1" x14ac:dyDescent="0.25">
      <c r="A154" s="306"/>
      <c r="B154" s="342"/>
      <c r="C154" s="527" t="s">
        <v>2284</v>
      </c>
      <c r="D154" s="495" t="s">
        <v>2532</v>
      </c>
      <c r="E154" s="449" t="s">
        <v>1291</v>
      </c>
      <c r="F154" s="515" t="s">
        <v>508</v>
      </c>
      <c r="G154" s="342" t="s">
        <v>676</v>
      </c>
      <c r="H154" s="462">
        <v>70000</v>
      </c>
      <c r="I154" s="462">
        <v>70000</v>
      </c>
      <c r="J154" s="306">
        <v>2020</v>
      </c>
    </row>
    <row r="155" spans="1:10" s="305" customFormat="1" ht="18.75" customHeight="1" x14ac:dyDescent="0.25">
      <c r="A155" s="306"/>
      <c r="B155" s="342" t="s">
        <v>1292</v>
      </c>
      <c r="C155" s="527" t="s">
        <v>2284</v>
      </c>
      <c r="D155" s="495" t="s">
        <v>2533</v>
      </c>
      <c r="E155" s="449" t="s">
        <v>1292</v>
      </c>
      <c r="F155" s="517" t="s">
        <v>507</v>
      </c>
      <c r="G155" s="342" t="s">
        <v>1289</v>
      </c>
      <c r="H155" s="462">
        <v>60000</v>
      </c>
      <c r="I155" s="462">
        <v>60000</v>
      </c>
      <c r="J155" s="306"/>
    </row>
    <row r="156" spans="1:10" s="305" customFormat="1" ht="18.75" customHeight="1" x14ac:dyDescent="0.25">
      <c r="A156" s="306"/>
      <c r="B156" s="342"/>
      <c r="C156" s="527" t="s">
        <v>2284</v>
      </c>
      <c r="D156" s="497" t="s">
        <v>2534</v>
      </c>
      <c r="E156" s="449" t="s">
        <v>1293</v>
      </c>
      <c r="F156" s="517" t="s">
        <v>508</v>
      </c>
      <c r="G156" s="342" t="s">
        <v>1289</v>
      </c>
      <c r="H156" s="462">
        <v>70000</v>
      </c>
      <c r="I156" s="462">
        <v>70000</v>
      </c>
      <c r="J156" s="306"/>
    </row>
    <row r="157" spans="1:10" s="305" customFormat="1" ht="18.75" customHeight="1" x14ac:dyDescent="0.25">
      <c r="A157" s="306"/>
      <c r="B157" s="342" t="s">
        <v>1294</v>
      </c>
      <c r="C157" s="527" t="s">
        <v>2284</v>
      </c>
      <c r="D157" s="497"/>
      <c r="E157" s="449" t="s">
        <v>1294</v>
      </c>
      <c r="F157" s="517" t="s">
        <v>507</v>
      </c>
      <c r="G157" s="342" t="s">
        <v>1295</v>
      </c>
      <c r="H157" s="462">
        <v>40000</v>
      </c>
      <c r="I157" s="462">
        <v>40000</v>
      </c>
      <c r="J157" s="306"/>
    </row>
    <row r="158" spans="1:10" s="305" customFormat="1" ht="18.75" customHeight="1" x14ac:dyDescent="0.25">
      <c r="A158" s="306"/>
      <c r="B158" s="342" t="s">
        <v>1296</v>
      </c>
      <c r="C158" s="527" t="s">
        <v>2284</v>
      </c>
      <c r="D158" s="497" t="s">
        <v>2535</v>
      </c>
      <c r="E158" s="449" t="s">
        <v>1296</v>
      </c>
      <c r="F158" s="517" t="s">
        <v>507</v>
      </c>
      <c r="G158" s="342" t="s">
        <v>535</v>
      </c>
      <c r="H158" s="462">
        <v>40000</v>
      </c>
      <c r="I158" s="462">
        <v>40000</v>
      </c>
      <c r="J158" s="306">
        <v>2019</v>
      </c>
    </row>
    <row r="159" spans="1:10" s="305" customFormat="1" ht="18.75" customHeight="1" x14ac:dyDescent="0.25">
      <c r="A159" s="306"/>
      <c r="B159" s="342"/>
      <c r="C159" s="527" t="s">
        <v>2284</v>
      </c>
      <c r="D159" s="497" t="s">
        <v>2536</v>
      </c>
      <c r="E159" s="449" t="s">
        <v>1297</v>
      </c>
      <c r="F159" s="517" t="s">
        <v>516</v>
      </c>
      <c r="G159" s="342" t="s">
        <v>676</v>
      </c>
      <c r="H159" s="462">
        <v>60000</v>
      </c>
      <c r="I159" s="462">
        <v>60000</v>
      </c>
      <c r="J159" s="306">
        <v>2020</v>
      </c>
    </row>
    <row r="160" spans="1:10" s="305" customFormat="1" ht="18.75" customHeight="1" x14ac:dyDescent="0.25">
      <c r="A160" s="306"/>
      <c r="B160" s="342" t="s">
        <v>1298</v>
      </c>
      <c r="C160" s="527" t="s">
        <v>2284</v>
      </c>
      <c r="D160" s="497" t="s">
        <v>2537</v>
      </c>
      <c r="E160" s="449" t="s">
        <v>1299</v>
      </c>
      <c r="F160" s="517" t="s">
        <v>508</v>
      </c>
      <c r="G160" s="342" t="s">
        <v>1295</v>
      </c>
      <c r="H160" s="462">
        <v>50000</v>
      </c>
      <c r="I160" s="462">
        <v>50000</v>
      </c>
      <c r="J160" s="306"/>
    </row>
    <row r="161" spans="1:10" s="305" customFormat="1" ht="18.75" customHeight="1" x14ac:dyDescent="0.25">
      <c r="A161" s="306"/>
      <c r="B161" s="342" t="s">
        <v>1300</v>
      </c>
      <c r="C161" s="527" t="s">
        <v>2284</v>
      </c>
      <c r="D161" s="497"/>
      <c r="E161" s="449" t="s">
        <v>1301</v>
      </c>
      <c r="F161" s="517" t="s">
        <v>508</v>
      </c>
      <c r="G161" s="342" t="s">
        <v>1157</v>
      </c>
      <c r="H161" s="462">
        <v>50000</v>
      </c>
      <c r="I161" s="462">
        <v>50000</v>
      </c>
      <c r="J161" s="306">
        <v>2019</v>
      </c>
    </row>
    <row r="162" spans="1:10" s="305" customFormat="1" ht="18.75" customHeight="1" x14ac:dyDescent="0.25">
      <c r="A162" s="306"/>
      <c r="B162" s="342" t="s">
        <v>1305</v>
      </c>
      <c r="C162" s="527" t="s">
        <v>2284</v>
      </c>
      <c r="D162" s="497" t="s">
        <v>2538</v>
      </c>
      <c r="E162" s="449" t="s">
        <v>1305</v>
      </c>
      <c r="F162" s="519" t="s">
        <v>507</v>
      </c>
      <c r="G162" s="342" t="s">
        <v>676</v>
      </c>
      <c r="H162" s="462">
        <v>40000</v>
      </c>
      <c r="I162" s="462">
        <v>40000</v>
      </c>
      <c r="J162" s="306">
        <v>2020</v>
      </c>
    </row>
    <row r="163" spans="1:10" s="305" customFormat="1" ht="18.75" customHeight="1" x14ac:dyDescent="0.25">
      <c r="A163" s="306"/>
      <c r="B163" s="342"/>
      <c r="C163" s="527" t="s">
        <v>2284</v>
      </c>
      <c r="D163" s="497"/>
      <c r="E163" s="449" t="s">
        <v>1306</v>
      </c>
      <c r="F163" s="517" t="s">
        <v>516</v>
      </c>
      <c r="G163" s="342" t="s">
        <v>676</v>
      </c>
      <c r="H163" s="462">
        <v>45000</v>
      </c>
      <c r="I163" s="462">
        <v>45000</v>
      </c>
      <c r="J163" s="306">
        <v>2020</v>
      </c>
    </row>
    <row r="164" spans="1:10" s="305" customFormat="1" ht="18.75" customHeight="1" x14ac:dyDescent="0.25">
      <c r="A164" s="306"/>
      <c r="B164" s="342" t="s">
        <v>887</v>
      </c>
      <c r="C164" s="527" t="s">
        <v>2284</v>
      </c>
      <c r="D164" s="497"/>
      <c r="E164" s="449" t="s">
        <v>887</v>
      </c>
      <c r="F164" s="519" t="s">
        <v>507</v>
      </c>
      <c r="G164" s="342" t="s">
        <v>676</v>
      </c>
      <c r="H164" s="462">
        <v>60000</v>
      </c>
      <c r="I164" s="462">
        <v>60000</v>
      </c>
      <c r="J164" s="306">
        <v>2020</v>
      </c>
    </row>
    <row r="165" spans="1:10" s="305" customFormat="1" ht="18.75" customHeight="1" x14ac:dyDescent="0.25">
      <c r="A165" s="306"/>
      <c r="B165" s="342"/>
      <c r="C165" s="527" t="s">
        <v>2284</v>
      </c>
      <c r="D165" s="497"/>
      <c r="E165" s="449" t="s">
        <v>1312</v>
      </c>
      <c r="F165" s="519" t="s">
        <v>507</v>
      </c>
      <c r="G165" s="342" t="s">
        <v>1289</v>
      </c>
      <c r="H165" s="462">
        <v>40000</v>
      </c>
      <c r="I165" s="462">
        <v>40000</v>
      </c>
      <c r="J165" s="306"/>
    </row>
    <row r="166" spans="1:10" s="305" customFormat="1" ht="18.75" customHeight="1" x14ac:dyDescent="0.25">
      <c r="A166" s="306"/>
      <c r="B166" s="342" t="s">
        <v>1311</v>
      </c>
      <c r="C166" s="527" t="s">
        <v>2284</v>
      </c>
      <c r="D166" s="497"/>
      <c r="E166" s="449" t="s">
        <v>1313</v>
      </c>
      <c r="F166" s="517" t="s">
        <v>508</v>
      </c>
      <c r="G166" s="342" t="s">
        <v>791</v>
      </c>
      <c r="H166" s="462">
        <v>50000</v>
      </c>
      <c r="I166" s="462">
        <v>50000</v>
      </c>
      <c r="J166" s="306">
        <v>2019</v>
      </c>
    </row>
    <row r="167" spans="1:10" s="305" customFormat="1" ht="18.75" customHeight="1" x14ac:dyDescent="0.25">
      <c r="A167" s="306"/>
      <c r="B167" s="342" t="s">
        <v>1320</v>
      </c>
      <c r="C167" s="527" t="s">
        <v>2284</v>
      </c>
      <c r="D167" s="497" t="s">
        <v>2539</v>
      </c>
      <c r="E167" s="449" t="s">
        <v>1321</v>
      </c>
      <c r="F167" s="517" t="s">
        <v>508</v>
      </c>
      <c r="G167" s="342" t="s">
        <v>643</v>
      </c>
      <c r="H167" s="462">
        <v>70000</v>
      </c>
      <c r="I167" s="462">
        <v>70000</v>
      </c>
      <c r="J167" s="306">
        <v>2019</v>
      </c>
    </row>
    <row r="168" spans="1:10" s="305" customFormat="1" ht="18.75" customHeight="1" x14ac:dyDescent="0.25">
      <c r="A168" s="306"/>
      <c r="B168" s="342" t="s">
        <v>1322</v>
      </c>
      <c r="C168" s="527" t="s">
        <v>2284</v>
      </c>
      <c r="D168" s="497" t="s">
        <v>2540</v>
      </c>
      <c r="E168" s="449" t="s">
        <v>1322</v>
      </c>
      <c r="F168" s="519" t="s">
        <v>507</v>
      </c>
      <c r="G168" s="342" t="s">
        <v>1323</v>
      </c>
      <c r="H168" s="462">
        <v>60000</v>
      </c>
      <c r="I168" s="462">
        <v>60000</v>
      </c>
      <c r="J168" s="306"/>
    </row>
    <row r="169" spans="1:10" s="305" customFormat="1" ht="18.75" customHeight="1" x14ac:dyDescent="0.25">
      <c r="A169" s="306"/>
      <c r="B169" s="342"/>
      <c r="C169" s="527" t="s">
        <v>2284</v>
      </c>
      <c r="D169" s="497"/>
      <c r="E169" s="449" t="s">
        <v>1324</v>
      </c>
      <c r="F169" s="517" t="s">
        <v>516</v>
      </c>
      <c r="G169" s="342" t="s">
        <v>1325</v>
      </c>
      <c r="H169" s="462">
        <v>50000</v>
      </c>
      <c r="I169" s="462">
        <v>50000</v>
      </c>
      <c r="J169" s="306"/>
    </row>
    <row r="170" spans="1:10" s="305" customFormat="1" ht="18.75" customHeight="1" x14ac:dyDescent="0.25">
      <c r="A170" s="306"/>
      <c r="B170" s="342" t="s">
        <v>1326</v>
      </c>
      <c r="C170" s="527" t="s">
        <v>2284</v>
      </c>
      <c r="D170" s="497"/>
      <c r="E170" s="449" t="s">
        <v>1327</v>
      </c>
      <c r="F170" s="517" t="s">
        <v>508</v>
      </c>
      <c r="G170" s="342" t="s">
        <v>1328</v>
      </c>
      <c r="H170" s="462">
        <v>45000</v>
      </c>
      <c r="I170" s="462">
        <v>45000</v>
      </c>
      <c r="J170" s="306">
        <v>2019</v>
      </c>
    </row>
    <row r="171" spans="1:10" s="305" customFormat="1" ht="18.75" customHeight="1" x14ac:dyDescent="0.25">
      <c r="A171" s="306"/>
      <c r="B171" s="342"/>
      <c r="C171" s="527" t="s">
        <v>2284</v>
      </c>
      <c r="D171" s="497" t="s">
        <v>2541</v>
      </c>
      <c r="E171" s="449" t="s">
        <v>1329</v>
      </c>
      <c r="F171" s="515" t="s">
        <v>508</v>
      </c>
      <c r="G171" s="342" t="s">
        <v>643</v>
      </c>
      <c r="H171" s="462">
        <v>50000</v>
      </c>
      <c r="I171" s="462">
        <v>50000</v>
      </c>
      <c r="J171" s="306">
        <v>2019</v>
      </c>
    </row>
    <row r="172" spans="1:10" s="305" customFormat="1" ht="18.75" customHeight="1" x14ac:dyDescent="0.25">
      <c r="A172" s="306"/>
      <c r="B172" s="342" t="s">
        <v>1330</v>
      </c>
      <c r="C172" s="527" t="s">
        <v>2284</v>
      </c>
      <c r="D172" s="497" t="s">
        <v>2542</v>
      </c>
      <c r="E172" s="449" t="s">
        <v>1331</v>
      </c>
      <c r="F172" s="515" t="s">
        <v>508</v>
      </c>
      <c r="G172" s="342" t="s">
        <v>1157</v>
      </c>
      <c r="H172" s="462">
        <v>60000</v>
      </c>
      <c r="I172" s="462">
        <v>60000</v>
      </c>
      <c r="J172" s="306">
        <v>2019</v>
      </c>
    </row>
    <row r="173" spans="1:10" s="305" customFormat="1" ht="18.75" customHeight="1" x14ac:dyDescent="0.25">
      <c r="A173" s="306"/>
      <c r="B173" s="342"/>
      <c r="C173" s="527" t="s">
        <v>2284</v>
      </c>
      <c r="D173" s="497" t="s">
        <v>2543</v>
      </c>
      <c r="E173" s="449" t="s">
        <v>1034</v>
      </c>
      <c r="F173" s="515" t="s">
        <v>508</v>
      </c>
      <c r="G173" s="342" t="s">
        <v>1289</v>
      </c>
      <c r="H173" s="462">
        <v>60000</v>
      </c>
      <c r="I173" s="462">
        <v>60000</v>
      </c>
      <c r="J173" s="306"/>
    </row>
    <row r="174" spans="1:10" s="305" customFormat="1" ht="18.75" customHeight="1" x14ac:dyDescent="0.25">
      <c r="A174" s="306"/>
      <c r="B174" s="346" t="s">
        <v>1332</v>
      </c>
      <c r="C174" s="527" t="s">
        <v>2284</v>
      </c>
      <c r="D174" s="497" t="s">
        <v>2544</v>
      </c>
      <c r="E174" s="449" t="s">
        <v>1333</v>
      </c>
      <c r="F174" s="515" t="s">
        <v>508</v>
      </c>
      <c r="G174" s="342" t="s">
        <v>1295</v>
      </c>
      <c r="H174" s="462">
        <v>50000</v>
      </c>
      <c r="I174" s="462">
        <v>50000</v>
      </c>
      <c r="J174" s="306"/>
    </row>
    <row r="175" spans="1:10" s="305" customFormat="1" ht="18.75" customHeight="1" x14ac:dyDescent="0.25">
      <c r="A175" s="306"/>
      <c r="B175" s="342" t="s">
        <v>1339</v>
      </c>
      <c r="C175" s="527" t="s">
        <v>2284</v>
      </c>
      <c r="D175" s="497" t="s">
        <v>2545</v>
      </c>
      <c r="E175" s="449" t="s">
        <v>1191</v>
      </c>
      <c r="F175" s="515" t="s">
        <v>516</v>
      </c>
      <c r="G175" s="342" t="s">
        <v>1340</v>
      </c>
      <c r="H175" s="462">
        <v>70000</v>
      </c>
      <c r="I175" s="462">
        <v>70000</v>
      </c>
      <c r="J175" s="306">
        <v>2020</v>
      </c>
    </row>
    <row r="176" spans="1:10" s="305" customFormat="1" ht="18.75" customHeight="1" x14ac:dyDescent="0.25">
      <c r="A176" s="306"/>
      <c r="B176" s="342" t="s">
        <v>1345</v>
      </c>
      <c r="C176" s="527" t="s">
        <v>2284</v>
      </c>
      <c r="D176" s="497" t="s">
        <v>2546</v>
      </c>
      <c r="E176" s="449" t="s">
        <v>1346</v>
      </c>
      <c r="F176" s="515" t="s">
        <v>508</v>
      </c>
      <c r="G176" s="342" t="s">
        <v>1347</v>
      </c>
      <c r="H176" s="462">
        <v>50000</v>
      </c>
      <c r="I176" s="462">
        <v>50000</v>
      </c>
      <c r="J176" s="306"/>
    </row>
    <row r="177" spans="1:10" s="305" customFormat="1" ht="18.75" customHeight="1" x14ac:dyDescent="0.25">
      <c r="A177" s="306"/>
      <c r="B177" s="342" t="s">
        <v>1351</v>
      </c>
      <c r="C177" s="527" t="s">
        <v>2284</v>
      </c>
      <c r="D177" s="497" t="s">
        <v>2547</v>
      </c>
      <c r="E177" s="449" t="s">
        <v>1353</v>
      </c>
      <c r="F177" s="515" t="s">
        <v>2887</v>
      </c>
      <c r="G177" s="342" t="s">
        <v>1157</v>
      </c>
      <c r="H177" s="462">
        <v>70000</v>
      </c>
      <c r="I177" s="462">
        <v>70000</v>
      </c>
      <c r="J177" s="306">
        <v>2019</v>
      </c>
    </row>
    <row r="178" spans="1:10" s="305" customFormat="1" ht="18.75" customHeight="1" x14ac:dyDescent="0.25">
      <c r="A178" s="306"/>
      <c r="B178" s="342" t="s">
        <v>1359</v>
      </c>
      <c r="C178" s="527" t="s">
        <v>2284</v>
      </c>
      <c r="D178" s="497" t="s">
        <v>2548</v>
      </c>
      <c r="E178" s="449" t="s">
        <v>1360</v>
      </c>
      <c r="F178" s="515" t="s">
        <v>516</v>
      </c>
      <c r="G178" s="342" t="s">
        <v>1361</v>
      </c>
      <c r="H178" s="462">
        <v>60000</v>
      </c>
      <c r="I178" s="462">
        <v>60000</v>
      </c>
      <c r="J178" s="306"/>
    </row>
    <row r="179" spans="1:10" s="305" customFormat="1" ht="18.75" customHeight="1" x14ac:dyDescent="0.25">
      <c r="A179" s="306"/>
      <c r="B179" s="342" t="s">
        <v>1362</v>
      </c>
      <c r="C179" s="527" t="s">
        <v>2284</v>
      </c>
      <c r="D179" s="497"/>
      <c r="E179" s="449" t="s">
        <v>1365</v>
      </c>
      <c r="F179" s="515" t="s">
        <v>508</v>
      </c>
      <c r="G179" s="342" t="s">
        <v>2288</v>
      </c>
      <c r="H179" s="462">
        <v>50000</v>
      </c>
      <c r="I179" s="462">
        <v>50000</v>
      </c>
      <c r="J179" s="306"/>
    </row>
    <row r="180" spans="1:10" s="305" customFormat="1" ht="18.75" customHeight="1" x14ac:dyDescent="0.25">
      <c r="A180" s="306"/>
      <c r="B180" s="342" t="s">
        <v>1366</v>
      </c>
      <c r="C180" s="527" t="s">
        <v>2284</v>
      </c>
      <c r="D180" s="497" t="s">
        <v>2549</v>
      </c>
      <c r="E180" s="449" t="s">
        <v>1366</v>
      </c>
      <c r="F180" s="515" t="s">
        <v>507</v>
      </c>
      <c r="G180" s="342" t="s">
        <v>1157</v>
      </c>
      <c r="H180" s="462">
        <v>60000</v>
      </c>
      <c r="I180" s="462">
        <v>60000</v>
      </c>
      <c r="J180" s="306">
        <v>2019</v>
      </c>
    </row>
    <row r="181" spans="1:10" s="305" customFormat="1" ht="18.75" customHeight="1" x14ac:dyDescent="0.25">
      <c r="A181" s="306"/>
      <c r="B181" s="342" t="s">
        <v>1370</v>
      </c>
      <c r="C181" s="527" t="s">
        <v>2284</v>
      </c>
      <c r="D181" s="497"/>
      <c r="E181" s="449" t="s">
        <v>1371</v>
      </c>
      <c r="F181" s="515" t="s">
        <v>508</v>
      </c>
      <c r="G181" s="342" t="s">
        <v>1372</v>
      </c>
      <c r="H181" s="462">
        <v>40000</v>
      </c>
      <c r="I181" s="462">
        <v>40000</v>
      </c>
      <c r="J181" s="306"/>
    </row>
    <row r="182" spans="1:10" s="305" customFormat="1" ht="18.75" customHeight="1" x14ac:dyDescent="0.25">
      <c r="A182" s="306"/>
      <c r="B182" s="342" t="s">
        <v>1382</v>
      </c>
      <c r="C182" s="527" t="s">
        <v>2284</v>
      </c>
      <c r="D182" s="497" t="s">
        <v>2550</v>
      </c>
      <c r="E182" s="449" t="s">
        <v>1383</v>
      </c>
      <c r="F182" s="515" t="s">
        <v>508</v>
      </c>
      <c r="G182" s="342" t="s">
        <v>676</v>
      </c>
      <c r="H182" s="462">
        <v>40000</v>
      </c>
      <c r="I182" s="462">
        <v>40000</v>
      </c>
      <c r="J182" s="306">
        <v>2020</v>
      </c>
    </row>
    <row r="183" spans="1:10" s="305" customFormat="1" ht="18.75" customHeight="1" x14ac:dyDescent="0.25">
      <c r="A183" s="306"/>
      <c r="B183" s="342"/>
      <c r="C183" s="527"/>
      <c r="D183" s="497"/>
      <c r="E183" s="449" t="s">
        <v>1384</v>
      </c>
      <c r="F183" s="515" t="s">
        <v>508</v>
      </c>
      <c r="G183" s="342" t="s">
        <v>676</v>
      </c>
      <c r="H183" s="462">
        <v>40000</v>
      </c>
      <c r="I183" s="462">
        <v>40000</v>
      </c>
      <c r="J183" s="306">
        <v>2020</v>
      </c>
    </row>
    <row r="184" spans="1:10" s="305" customFormat="1" ht="18.75" customHeight="1" x14ac:dyDescent="0.25">
      <c r="A184" s="306"/>
      <c r="B184" s="342" t="s">
        <v>1388</v>
      </c>
      <c r="C184" s="527" t="s">
        <v>2284</v>
      </c>
      <c r="D184" s="497"/>
      <c r="E184" s="449" t="s">
        <v>1388</v>
      </c>
      <c r="F184" s="515" t="s">
        <v>507</v>
      </c>
      <c r="G184" s="342" t="s">
        <v>643</v>
      </c>
      <c r="H184" s="462">
        <v>40000</v>
      </c>
      <c r="I184" s="462">
        <v>40000</v>
      </c>
      <c r="J184" s="306">
        <v>2020</v>
      </c>
    </row>
    <row r="185" spans="1:10" s="305" customFormat="1" ht="18.75" customHeight="1" x14ac:dyDescent="0.25">
      <c r="A185" s="306"/>
      <c r="B185" s="342" t="s">
        <v>1389</v>
      </c>
      <c r="C185" s="527" t="s">
        <v>2284</v>
      </c>
      <c r="D185" s="497" t="s">
        <v>2551</v>
      </c>
      <c r="E185" s="449" t="s">
        <v>1390</v>
      </c>
      <c r="F185" s="515" t="s">
        <v>508</v>
      </c>
      <c r="G185" s="342" t="s">
        <v>1391</v>
      </c>
      <c r="H185" s="462">
        <v>50000</v>
      </c>
      <c r="I185" s="462">
        <v>50000</v>
      </c>
      <c r="J185" s="306">
        <v>2019</v>
      </c>
    </row>
    <row r="186" spans="1:10" s="305" customFormat="1" ht="18.75" customHeight="1" x14ac:dyDescent="0.25">
      <c r="A186" s="306"/>
      <c r="B186" s="342" t="s">
        <v>1392</v>
      </c>
      <c r="C186" s="527" t="s">
        <v>2284</v>
      </c>
      <c r="D186" s="497" t="s">
        <v>2552</v>
      </c>
      <c r="E186" s="449" t="s">
        <v>1394</v>
      </c>
      <c r="F186" s="515" t="s">
        <v>508</v>
      </c>
      <c r="G186" s="342" t="s">
        <v>1338</v>
      </c>
      <c r="H186" s="462">
        <v>70000</v>
      </c>
      <c r="I186" s="462">
        <v>70000</v>
      </c>
      <c r="J186" s="306"/>
    </row>
    <row r="187" spans="1:10" s="305" customFormat="1" ht="18.75" customHeight="1" x14ac:dyDescent="0.25">
      <c r="A187" s="306"/>
      <c r="B187" s="342" t="s">
        <v>1400</v>
      </c>
      <c r="C187" s="527" t="s">
        <v>2284</v>
      </c>
      <c r="D187" s="497" t="s">
        <v>2553</v>
      </c>
      <c r="E187" s="449" t="s">
        <v>1321</v>
      </c>
      <c r="F187" s="515" t="s">
        <v>508</v>
      </c>
      <c r="G187" s="342" t="s">
        <v>1401</v>
      </c>
      <c r="H187" s="462">
        <v>50000</v>
      </c>
      <c r="I187" s="462">
        <v>50000</v>
      </c>
      <c r="J187" s="306"/>
    </row>
    <row r="188" spans="1:10" s="305" customFormat="1" ht="18.75" customHeight="1" x14ac:dyDescent="0.25">
      <c r="A188" s="306"/>
      <c r="B188" s="342"/>
      <c r="C188" s="527"/>
      <c r="D188" s="497" t="s">
        <v>2554</v>
      </c>
      <c r="E188" s="449" t="s">
        <v>1402</v>
      </c>
      <c r="F188" s="515" t="s">
        <v>508</v>
      </c>
      <c r="G188" s="342" t="s">
        <v>1403</v>
      </c>
      <c r="H188" s="462">
        <v>65000</v>
      </c>
      <c r="I188" s="462">
        <v>65000</v>
      </c>
      <c r="J188" s="306"/>
    </row>
    <row r="189" spans="1:10" s="305" customFormat="1" ht="18.75" customHeight="1" x14ac:dyDescent="0.25">
      <c r="A189" s="306"/>
      <c r="B189" s="342"/>
      <c r="C189" s="527"/>
      <c r="D189" s="497" t="s">
        <v>2555</v>
      </c>
      <c r="E189" s="449" t="s">
        <v>1404</v>
      </c>
      <c r="F189" s="515" t="s">
        <v>508</v>
      </c>
      <c r="G189" s="342" t="s">
        <v>1401</v>
      </c>
      <c r="H189" s="462">
        <v>60000</v>
      </c>
      <c r="I189" s="462">
        <v>60000</v>
      </c>
      <c r="J189" s="306"/>
    </row>
    <row r="190" spans="1:10" s="305" customFormat="1" ht="18.75" customHeight="1" x14ac:dyDescent="0.25">
      <c r="A190" s="306"/>
      <c r="B190" s="342"/>
      <c r="C190" s="527"/>
      <c r="D190" s="497" t="s">
        <v>2556</v>
      </c>
      <c r="E190" s="449" t="s">
        <v>1405</v>
      </c>
      <c r="F190" s="515" t="s">
        <v>508</v>
      </c>
      <c r="G190" s="342" t="s">
        <v>1401</v>
      </c>
      <c r="H190" s="462">
        <v>60000</v>
      </c>
      <c r="I190" s="462">
        <v>60000</v>
      </c>
      <c r="J190" s="306"/>
    </row>
    <row r="191" spans="1:10" s="305" customFormat="1" ht="18.75" customHeight="1" x14ac:dyDescent="0.25">
      <c r="A191" s="306"/>
      <c r="B191" s="342" t="s">
        <v>1418</v>
      </c>
      <c r="C191" s="527" t="s">
        <v>2284</v>
      </c>
      <c r="D191" s="497" t="s">
        <v>2557</v>
      </c>
      <c r="E191" s="449" t="s">
        <v>1405</v>
      </c>
      <c r="F191" s="515" t="s">
        <v>508</v>
      </c>
      <c r="G191" s="342" t="s">
        <v>1419</v>
      </c>
      <c r="H191" s="462">
        <v>60000</v>
      </c>
      <c r="I191" s="462">
        <v>60000</v>
      </c>
      <c r="J191" s="306"/>
    </row>
    <row r="192" spans="1:10" s="305" customFormat="1" ht="18.75" customHeight="1" x14ac:dyDescent="0.25">
      <c r="A192" s="306"/>
      <c r="B192" s="342" t="s">
        <v>1420</v>
      </c>
      <c r="C192" s="527" t="s">
        <v>2284</v>
      </c>
      <c r="D192" s="497">
        <v>9812415101</v>
      </c>
      <c r="E192" s="449" t="s">
        <v>1422</v>
      </c>
      <c r="F192" s="515" t="s">
        <v>516</v>
      </c>
      <c r="G192" s="342" t="s">
        <v>1423</v>
      </c>
      <c r="H192" s="462">
        <v>60000</v>
      </c>
      <c r="I192" s="462">
        <v>60000</v>
      </c>
      <c r="J192" s="306"/>
    </row>
    <row r="193" spans="1:10" s="305" customFormat="1" ht="18.75" customHeight="1" x14ac:dyDescent="0.25">
      <c r="A193" s="306"/>
      <c r="B193" s="342" t="s">
        <v>1424</v>
      </c>
      <c r="C193" s="527" t="s">
        <v>2284</v>
      </c>
      <c r="D193" s="497" t="s">
        <v>2558</v>
      </c>
      <c r="E193" s="449" t="s">
        <v>1426</v>
      </c>
      <c r="F193" s="515" t="s">
        <v>508</v>
      </c>
      <c r="G193" s="342" t="s">
        <v>1427</v>
      </c>
      <c r="H193" s="462">
        <v>70000</v>
      </c>
      <c r="I193" s="462">
        <v>70000</v>
      </c>
      <c r="J193" s="306"/>
    </row>
    <row r="194" spans="1:10" s="305" customFormat="1" ht="18.75" customHeight="1" x14ac:dyDescent="0.25">
      <c r="A194" s="306"/>
      <c r="B194" s="342" t="s">
        <v>1428</v>
      </c>
      <c r="C194" s="527" t="s">
        <v>2284</v>
      </c>
      <c r="D194" s="497">
        <v>984514120</v>
      </c>
      <c r="E194" s="449" t="s">
        <v>1429</v>
      </c>
      <c r="F194" s="515" t="s">
        <v>508</v>
      </c>
      <c r="G194" s="342" t="s">
        <v>1430</v>
      </c>
      <c r="H194" s="462">
        <v>50000</v>
      </c>
      <c r="I194" s="462">
        <v>50000</v>
      </c>
      <c r="J194" s="306"/>
    </row>
    <row r="195" spans="1:10" s="305" customFormat="1" ht="18.75" customHeight="1" x14ac:dyDescent="0.25">
      <c r="A195" s="306"/>
      <c r="B195" s="342"/>
      <c r="C195" s="527"/>
      <c r="D195" s="497" t="s">
        <v>2559</v>
      </c>
      <c r="E195" s="449" t="s">
        <v>1431</v>
      </c>
      <c r="F195" s="515" t="s">
        <v>2886</v>
      </c>
      <c r="G195" s="342" t="s">
        <v>1430</v>
      </c>
      <c r="H195" s="462">
        <v>50000</v>
      </c>
      <c r="I195" s="462">
        <v>50000</v>
      </c>
      <c r="J195" s="306"/>
    </row>
    <row r="196" spans="1:10" s="305" customFormat="1" ht="18.75" customHeight="1" x14ac:dyDescent="0.25">
      <c r="A196" s="306"/>
      <c r="B196" s="342" t="s">
        <v>1433</v>
      </c>
      <c r="C196" s="527" t="s">
        <v>2284</v>
      </c>
      <c r="D196" s="497">
        <v>974124150</v>
      </c>
      <c r="E196" s="449" t="s">
        <v>1433</v>
      </c>
      <c r="F196" s="515" t="s">
        <v>507</v>
      </c>
      <c r="G196" s="342" t="s">
        <v>1434</v>
      </c>
      <c r="H196" s="462">
        <v>60000</v>
      </c>
      <c r="I196" s="462">
        <v>60000</v>
      </c>
      <c r="J196" s="306"/>
    </row>
    <row r="197" spans="1:10" s="305" customFormat="1" ht="18.75" customHeight="1" x14ac:dyDescent="0.25">
      <c r="A197" s="306"/>
      <c r="B197" s="342"/>
      <c r="C197" s="527"/>
      <c r="D197" s="497" t="s">
        <v>2560</v>
      </c>
      <c r="E197" s="449" t="s">
        <v>1435</v>
      </c>
      <c r="F197" s="515" t="s">
        <v>516</v>
      </c>
      <c r="G197" s="342" t="s">
        <v>1436</v>
      </c>
      <c r="H197" s="462">
        <v>40000</v>
      </c>
      <c r="I197" s="462">
        <v>40000</v>
      </c>
      <c r="J197" s="306"/>
    </row>
    <row r="198" spans="1:10" s="305" customFormat="1" ht="18.75" customHeight="1" x14ac:dyDescent="0.25">
      <c r="A198" s="306"/>
      <c r="B198" s="342" t="s">
        <v>1441</v>
      </c>
      <c r="C198" s="527" t="s">
        <v>2284</v>
      </c>
      <c r="D198" s="497" t="s">
        <v>2561</v>
      </c>
      <c r="E198" s="449" t="s">
        <v>1442</v>
      </c>
      <c r="F198" s="515" t="s">
        <v>508</v>
      </c>
      <c r="G198" s="342" t="s">
        <v>1157</v>
      </c>
      <c r="H198" s="462">
        <v>40000</v>
      </c>
      <c r="I198" s="462">
        <v>40000</v>
      </c>
      <c r="J198" s="306">
        <v>2019</v>
      </c>
    </row>
    <row r="199" spans="1:10" s="305" customFormat="1" ht="18.75" customHeight="1" x14ac:dyDescent="0.25">
      <c r="A199" s="306"/>
      <c r="B199" s="342" t="s">
        <v>1444</v>
      </c>
      <c r="C199" s="527" t="s">
        <v>2284</v>
      </c>
      <c r="D199" s="497" t="s">
        <v>2562</v>
      </c>
      <c r="E199" s="449" t="s">
        <v>1444</v>
      </c>
      <c r="F199" s="515" t="s">
        <v>507</v>
      </c>
      <c r="G199" s="342" t="s">
        <v>1445</v>
      </c>
      <c r="H199" s="462">
        <v>40000</v>
      </c>
      <c r="I199" s="462">
        <v>40000</v>
      </c>
      <c r="J199" s="306">
        <v>2019</v>
      </c>
    </row>
    <row r="200" spans="1:10" s="305" customFormat="1" ht="18.75" customHeight="1" x14ac:dyDescent="0.25">
      <c r="A200" s="306"/>
      <c r="B200" s="342" t="s">
        <v>1452</v>
      </c>
      <c r="C200" s="527" t="s">
        <v>2284</v>
      </c>
      <c r="D200" s="497"/>
      <c r="E200" s="449" t="s">
        <v>1452</v>
      </c>
      <c r="F200" s="515" t="s">
        <v>507</v>
      </c>
      <c r="G200" s="342" t="s">
        <v>1340</v>
      </c>
      <c r="H200" s="462">
        <v>40000</v>
      </c>
      <c r="I200" s="462">
        <v>40000</v>
      </c>
      <c r="J200" s="306">
        <v>2020</v>
      </c>
    </row>
    <row r="201" spans="1:10" s="305" customFormat="1" ht="18.75" customHeight="1" x14ac:dyDescent="0.25">
      <c r="A201" s="306"/>
      <c r="B201" s="342"/>
      <c r="C201" s="527"/>
      <c r="D201" s="497" t="s">
        <v>2563</v>
      </c>
      <c r="E201" s="449" t="s">
        <v>1453</v>
      </c>
      <c r="F201" s="515" t="s">
        <v>508</v>
      </c>
      <c r="G201" s="342" t="s">
        <v>676</v>
      </c>
      <c r="H201" s="462">
        <v>40000</v>
      </c>
      <c r="I201" s="462">
        <v>40000</v>
      </c>
      <c r="J201" s="306">
        <v>2020</v>
      </c>
    </row>
    <row r="202" spans="1:10" s="305" customFormat="1" ht="18.75" customHeight="1" x14ac:dyDescent="0.25">
      <c r="A202" s="306"/>
      <c r="B202" s="342" t="s">
        <v>1454</v>
      </c>
      <c r="C202" s="527" t="s">
        <v>2284</v>
      </c>
      <c r="D202" s="497" t="s">
        <v>2564</v>
      </c>
      <c r="E202" s="449" t="s">
        <v>1455</v>
      </c>
      <c r="F202" s="515" t="s">
        <v>508</v>
      </c>
      <c r="G202" s="342" t="s">
        <v>1391</v>
      </c>
      <c r="H202" s="462">
        <v>40000</v>
      </c>
      <c r="I202" s="462">
        <v>40000</v>
      </c>
      <c r="J202" s="306">
        <v>2019</v>
      </c>
    </row>
    <row r="203" spans="1:10" s="305" customFormat="1" ht="18.75" customHeight="1" x14ac:dyDescent="0.25">
      <c r="A203" s="306"/>
      <c r="B203" s="342" t="s">
        <v>1457</v>
      </c>
      <c r="C203" s="527"/>
      <c r="D203" s="497" t="s">
        <v>2565</v>
      </c>
      <c r="E203" s="449" t="s">
        <v>1457</v>
      </c>
      <c r="F203" s="515" t="s">
        <v>507</v>
      </c>
      <c r="G203" s="342" t="s">
        <v>535</v>
      </c>
      <c r="H203" s="462">
        <v>40000</v>
      </c>
      <c r="I203" s="462">
        <v>40000</v>
      </c>
      <c r="J203" s="306">
        <v>2019</v>
      </c>
    </row>
    <row r="204" spans="1:10" s="305" customFormat="1" ht="18.75" customHeight="1" x14ac:dyDescent="0.25">
      <c r="A204" s="306"/>
      <c r="B204" s="342" t="s">
        <v>2888</v>
      </c>
      <c r="C204" s="527" t="s">
        <v>2284</v>
      </c>
      <c r="D204" s="497" t="s">
        <v>2566</v>
      </c>
      <c r="E204" s="449" t="s">
        <v>2889</v>
      </c>
      <c r="F204" s="515" t="s">
        <v>508</v>
      </c>
      <c r="G204" s="342" t="s">
        <v>1157</v>
      </c>
      <c r="H204" s="462">
        <v>40000</v>
      </c>
      <c r="I204" s="462">
        <v>40000</v>
      </c>
      <c r="J204" s="306">
        <v>2018</v>
      </c>
    </row>
    <row r="205" spans="1:10" s="305" customFormat="1" ht="18.75" customHeight="1" x14ac:dyDescent="0.25">
      <c r="A205" s="306"/>
      <c r="B205" s="342" t="s">
        <v>1468</v>
      </c>
      <c r="C205" s="527" t="s">
        <v>2284</v>
      </c>
      <c r="D205" s="497"/>
      <c r="E205" s="449" t="s">
        <v>1468</v>
      </c>
      <c r="F205" s="515" t="s">
        <v>507</v>
      </c>
      <c r="G205" s="342" t="s">
        <v>1391</v>
      </c>
      <c r="H205" s="462">
        <v>60000</v>
      </c>
      <c r="I205" s="462">
        <v>60000</v>
      </c>
      <c r="J205" s="306">
        <v>2018</v>
      </c>
    </row>
    <row r="206" spans="1:10" s="305" customFormat="1" ht="18.75" customHeight="1" x14ac:dyDescent="0.25">
      <c r="A206" s="306"/>
      <c r="B206" s="342"/>
      <c r="C206" s="527" t="s">
        <v>2284</v>
      </c>
      <c r="D206" s="497"/>
      <c r="E206" s="449" t="s">
        <v>1469</v>
      </c>
      <c r="F206" s="515" t="s">
        <v>516</v>
      </c>
      <c r="G206" s="342" t="s">
        <v>1470</v>
      </c>
      <c r="H206" s="462">
        <v>40000</v>
      </c>
      <c r="I206" s="462">
        <v>40000</v>
      </c>
      <c r="J206" s="306"/>
    </row>
    <row r="207" spans="1:10" s="305" customFormat="1" ht="18.75" customHeight="1" x14ac:dyDescent="0.25">
      <c r="A207" s="306"/>
      <c r="B207" s="342" t="s">
        <v>2890</v>
      </c>
      <c r="C207" s="527" t="s">
        <v>2284</v>
      </c>
      <c r="D207" s="497" t="s">
        <v>2567</v>
      </c>
      <c r="E207" s="449" t="s">
        <v>1473</v>
      </c>
      <c r="F207" s="515" t="s">
        <v>516</v>
      </c>
      <c r="G207" s="342" t="s">
        <v>1157</v>
      </c>
      <c r="H207" s="462">
        <v>50000</v>
      </c>
      <c r="I207" s="462">
        <v>50000</v>
      </c>
      <c r="J207" s="306">
        <v>2019</v>
      </c>
    </row>
    <row r="208" spans="1:10" s="305" customFormat="1" ht="18.75" customHeight="1" x14ac:dyDescent="0.25">
      <c r="A208" s="306"/>
      <c r="B208" s="342" t="s">
        <v>1474</v>
      </c>
      <c r="C208" s="527" t="s">
        <v>2284</v>
      </c>
      <c r="D208" s="497"/>
      <c r="E208" s="449" t="s">
        <v>1475</v>
      </c>
      <c r="F208" s="515" t="s">
        <v>508</v>
      </c>
      <c r="G208" s="342" t="s">
        <v>1476</v>
      </c>
      <c r="H208" s="462">
        <v>70000</v>
      </c>
      <c r="I208" s="462">
        <v>70000</v>
      </c>
      <c r="J208" s="306"/>
    </row>
    <row r="209" spans="1:10" s="305" customFormat="1" ht="18.75" customHeight="1" x14ac:dyDescent="0.25">
      <c r="A209" s="306"/>
      <c r="B209" s="342" t="s">
        <v>1477</v>
      </c>
      <c r="C209" s="527" t="s">
        <v>2284</v>
      </c>
      <c r="D209" s="497" t="s">
        <v>2568</v>
      </c>
      <c r="E209" s="449" t="s">
        <v>1482</v>
      </c>
      <c r="F209" s="515" t="s">
        <v>508</v>
      </c>
      <c r="G209" s="342" t="s">
        <v>2293</v>
      </c>
      <c r="H209" s="462">
        <v>50000</v>
      </c>
      <c r="I209" s="462">
        <v>50000</v>
      </c>
      <c r="J209" s="306"/>
    </row>
    <row r="210" spans="1:10" s="305" customFormat="1" ht="18.75" customHeight="1" x14ac:dyDescent="0.25">
      <c r="A210" s="306"/>
      <c r="B210" s="342" t="s">
        <v>1483</v>
      </c>
      <c r="C210" s="527" t="s">
        <v>2284</v>
      </c>
      <c r="D210" s="497"/>
      <c r="E210" s="449" t="s">
        <v>1485</v>
      </c>
      <c r="F210" s="515" t="s">
        <v>508</v>
      </c>
      <c r="G210" s="342" t="s">
        <v>1486</v>
      </c>
      <c r="H210" s="462">
        <v>40000</v>
      </c>
      <c r="I210" s="462">
        <v>40000</v>
      </c>
      <c r="J210" s="306"/>
    </row>
    <row r="211" spans="1:10" s="305" customFormat="1" ht="18.75" customHeight="1" x14ac:dyDescent="0.25">
      <c r="A211" s="306"/>
      <c r="B211" s="342" t="s">
        <v>1487</v>
      </c>
      <c r="C211" s="527" t="s">
        <v>2284</v>
      </c>
      <c r="D211" s="497" t="s">
        <v>2569</v>
      </c>
      <c r="E211" s="449" t="s">
        <v>1487</v>
      </c>
      <c r="F211" s="515" t="s">
        <v>507</v>
      </c>
      <c r="G211" s="342" t="s">
        <v>1488</v>
      </c>
      <c r="H211" s="462">
        <v>50000</v>
      </c>
      <c r="I211" s="462">
        <v>50000</v>
      </c>
      <c r="J211" s="306">
        <v>2019</v>
      </c>
    </row>
    <row r="212" spans="1:10" s="305" customFormat="1" ht="18.75" customHeight="1" x14ac:dyDescent="0.25">
      <c r="A212" s="306"/>
      <c r="B212" s="342" t="s">
        <v>1489</v>
      </c>
      <c r="C212" s="527" t="s">
        <v>2284</v>
      </c>
      <c r="D212" s="497" t="s">
        <v>2570</v>
      </c>
      <c r="E212" s="449" t="s">
        <v>1489</v>
      </c>
      <c r="F212" s="515" t="s">
        <v>507</v>
      </c>
      <c r="G212" s="342" t="s">
        <v>1490</v>
      </c>
      <c r="H212" s="462">
        <v>40000</v>
      </c>
      <c r="I212" s="462">
        <v>40000</v>
      </c>
      <c r="J212" s="306">
        <v>2019</v>
      </c>
    </row>
    <row r="213" spans="1:10" s="305" customFormat="1" ht="18.75" customHeight="1" x14ac:dyDescent="0.25">
      <c r="A213" s="306"/>
      <c r="B213" s="342" t="s">
        <v>1493</v>
      </c>
      <c r="C213" s="527" t="s">
        <v>2284</v>
      </c>
      <c r="D213" s="497" t="s">
        <v>2570</v>
      </c>
      <c r="E213" s="449" t="s">
        <v>565</v>
      </c>
      <c r="F213" s="515" t="s">
        <v>508</v>
      </c>
      <c r="G213" s="342" t="s">
        <v>791</v>
      </c>
      <c r="H213" s="462">
        <v>50000</v>
      </c>
      <c r="I213" s="462">
        <v>50000</v>
      </c>
      <c r="J213" s="306">
        <v>2019</v>
      </c>
    </row>
    <row r="214" spans="1:10" s="305" customFormat="1" ht="18.75" customHeight="1" x14ac:dyDescent="0.25">
      <c r="A214" s="306"/>
      <c r="B214" s="342" t="s">
        <v>1494</v>
      </c>
      <c r="C214" s="527" t="s">
        <v>2284</v>
      </c>
      <c r="D214" s="497" t="s">
        <v>2571</v>
      </c>
      <c r="E214" s="449" t="s">
        <v>1270</v>
      </c>
      <c r="F214" s="515" t="s">
        <v>508</v>
      </c>
      <c r="G214" s="342" t="s">
        <v>1499</v>
      </c>
      <c r="H214" s="462">
        <v>50000</v>
      </c>
      <c r="I214" s="462">
        <v>50000</v>
      </c>
      <c r="J214" s="306"/>
    </row>
    <row r="215" spans="1:10" s="305" customFormat="1" ht="18.75" customHeight="1" x14ac:dyDescent="0.25">
      <c r="A215" s="306"/>
      <c r="B215" s="342" t="s">
        <v>1495</v>
      </c>
      <c r="C215" s="527" t="s">
        <v>2284</v>
      </c>
      <c r="D215" s="497" t="s">
        <v>2572</v>
      </c>
      <c r="E215" s="449" t="s">
        <v>1496</v>
      </c>
      <c r="F215" s="515" t="s">
        <v>508</v>
      </c>
      <c r="G215" s="342" t="s">
        <v>1499</v>
      </c>
      <c r="H215" s="462">
        <v>50000</v>
      </c>
      <c r="I215" s="462">
        <v>50000</v>
      </c>
      <c r="J215" s="306"/>
    </row>
    <row r="216" spans="1:10" s="305" customFormat="1" ht="18.75" customHeight="1" x14ac:dyDescent="0.25">
      <c r="A216" s="306"/>
      <c r="B216" s="342" t="s">
        <v>1497</v>
      </c>
      <c r="C216" s="527" t="s">
        <v>2284</v>
      </c>
      <c r="D216" s="497" t="s">
        <v>2573</v>
      </c>
      <c r="E216" s="449" t="s">
        <v>1498</v>
      </c>
      <c r="F216" s="515" t="s">
        <v>508</v>
      </c>
      <c r="G216" s="342" t="s">
        <v>1499</v>
      </c>
      <c r="H216" s="462">
        <v>45000</v>
      </c>
      <c r="I216" s="462">
        <v>45000</v>
      </c>
      <c r="J216" s="306"/>
    </row>
    <row r="217" spans="1:10" s="305" customFormat="1" ht="18.75" customHeight="1" x14ac:dyDescent="0.25">
      <c r="A217" s="306"/>
      <c r="B217" s="342" t="s">
        <v>1500</v>
      </c>
      <c r="C217" s="527" t="s">
        <v>2284</v>
      </c>
      <c r="D217" s="497"/>
      <c r="E217" s="449" t="s">
        <v>1501</v>
      </c>
      <c r="F217" s="515" t="s">
        <v>508</v>
      </c>
      <c r="G217" s="342" t="s">
        <v>1502</v>
      </c>
      <c r="H217" s="462">
        <v>40000</v>
      </c>
      <c r="I217" s="462">
        <v>40000</v>
      </c>
      <c r="J217" s="306">
        <v>2019</v>
      </c>
    </row>
    <row r="218" spans="1:10" s="305" customFormat="1" ht="18.75" customHeight="1" x14ac:dyDescent="0.25">
      <c r="A218" s="306"/>
      <c r="B218" s="342"/>
      <c r="C218" s="527"/>
      <c r="D218" s="497" t="s">
        <v>2574</v>
      </c>
      <c r="E218" s="449" t="s">
        <v>1503</v>
      </c>
      <c r="F218" s="515" t="s">
        <v>508</v>
      </c>
      <c r="G218" s="342" t="s">
        <v>1502</v>
      </c>
      <c r="H218" s="462">
        <v>50000</v>
      </c>
      <c r="I218" s="462">
        <v>50000</v>
      </c>
      <c r="J218" s="306">
        <v>2019</v>
      </c>
    </row>
    <row r="219" spans="1:10" s="305" customFormat="1" ht="18.75" customHeight="1" x14ac:dyDescent="0.25">
      <c r="A219" s="306"/>
      <c r="B219" s="342" t="s">
        <v>1504</v>
      </c>
      <c r="C219" s="527" t="s">
        <v>2284</v>
      </c>
      <c r="D219" s="497" t="s">
        <v>2575</v>
      </c>
      <c r="E219" s="449" t="s">
        <v>1505</v>
      </c>
      <c r="F219" s="515" t="s">
        <v>508</v>
      </c>
      <c r="G219" s="342" t="s">
        <v>1510</v>
      </c>
      <c r="H219" s="462">
        <v>40000</v>
      </c>
      <c r="I219" s="462">
        <v>40000</v>
      </c>
      <c r="J219" s="306"/>
    </row>
    <row r="220" spans="1:10" s="305" customFormat="1" ht="18.75" customHeight="1" x14ac:dyDescent="0.25">
      <c r="A220" s="306"/>
      <c r="B220" s="342" t="s">
        <v>1508</v>
      </c>
      <c r="C220" s="527" t="s">
        <v>2284</v>
      </c>
      <c r="D220" s="497" t="s">
        <v>2576</v>
      </c>
      <c r="E220" s="449" t="s">
        <v>1509</v>
      </c>
      <c r="F220" s="515" t="s">
        <v>508</v>
      </c>
      <c r="G220" s="342" t="s">
        <v>1391</v>
      </c>
      <c r="H220" s="462">
        <v>40000</v>
      </c>
      <c r="I220" s="462">
        <v>40000</v>
      </c>
      <c r="J220" s="306">
        <v>2020</v>
      </c>
    </row>
    <row r="221" spans="1:10" s="305" customFormat="1" ht="18.75" customHeight="1" x14ac:dyDescent="0.25">
      <c r="A221" s="306"/>
      <c r="B221" s="342"/>
      <c r="C221" s="527"/>
      <c r="D221" s="497" t="s">
        <v>2577</v>
      </c>
      <c r="E221" s="449" t="s">
        <v>1627</v>
      </c>
      <c r="F221" s="515" t="s">
        <v>508</v>
      </c>
      <c r="G221" s="342" t="s">
        <v>1391</v>
      </c>
      <c r="H221" s="462">
        <v>50000</v>
      </c>
      <c r="I221" s="462">
        <v>50000</v>
      </c>
      <c r="J221" s="306">
        <v>2020</v>
      </c>
    </row>
    <row r="222" spans="1:10" s="305" customFormat="1" ht="18.75" customHeight="1" x14ac:dyDescent="0.25">
      <c r="A222" s="306"/>
      <c r="B222" s="342" t="s">
        <v>1370</v>
      </c>
      <c r="C222" s="527" t="s">
        <v>2284</v>
      </c>
      <c r="D222" s="497" t="s">
        <v>2578</v>
      </c>
      <c r="E222" s="449" t="s">
        <v>1371</v>
      </c>
      <c r="F222" s="515" t="s">
        <v>516</v>
      </c>
      <c r="G222" s="342" t="s">
        <v>1510</v>
      </c>
      <c r="H222" s="462">
        <v>50000</v>
      </c>
      <c r="I222" s="462">
        <v>50000</v>
      </c>
      <c r="J222" s="306"/>
    </row>
    <row r="223" spans="1:10" s="305" customFormat="1" ht="18.75" customHeight="1" x14ac:dyDescent="0.25">
      <c r="A223" s="306"/>
      <c r="B223" s="342" t="s">
        <v>1511</v>
      </c>
      <c r="C223" s="527" t="s">
        <v>2284</v>
      </c>
      <c r="D223" s="497" t="s">
        <v>2579</v>
      </c>
      <c r="E223" s="449" t="s">
        <v>1512</v>
      </c>
      <c r="F223" s="515" t="s">
        <v>516</v>
      </c>
      <c r="G223" s="342" t="s">
        <v>1510</v>
      </c>
      <c r="H223" s="462">
        <v>50000</v>
      </c>
      <c r="I223" s="462">
        <v>50000</v>
      </c>
      <c r="J223" s="306"/>
    </row>
    <row r="224" spans="1:10" s="305" customFormat="1" ht="18.75" customHeight="1" x14ac:dyDescent="0.25">
      <c r="A224" s="306"/>
      <c r="B224" s="342" t="s">
        <v>2266</v>
      </c>
      <c r="C224" s="527" t="s">
        <v>2284</v>
      </c>
      <c r="D224" s="497" t="s">
        <v>2579</v>
      </c>
      <c r="E224" s="449" t="s">
        <v>1516</v>
      </c>
      <c r="F224" s="515" t="s">
        <v>2886</v>
      </c>
      <c r="G224" s="342" t="s">
        <v>1517</v>
      </c>
      <c r="H224" s="462">
        <v>50000</v>
      </c>
      <c r="I224" s="462">
        <v>50000</v>
      </c>
      <c r="J224" s="306"/>
    </row>
    <row r="225" spans="1:10" s="305" customFormat="1" ht="18.75" customHeight="1" x14ac:dyDescent="0.25">
      <c r="A225" s="306"/>
      <c r="B225" s="342" t="s">
        <v>1531</v>
      </c>
      <c r="C225" s="527" t="s">
        <v>2284</v>
      </c>
      <c r="D225" s="497" t="s">
        <v>2580</v>
      </c>
      <c r="E225" s="449" t="s">
        <v>1533</v>
      </c>
      <c r="F225" s="515" t="s">
        <v>508</v>
      </c>
      <c r="G225" s="342" t="s">
        <v>1486</v>
      </c>
      <c r="H225" s="462">
        <v>50000</v>
      </c>
      <c r="I225" s="462">
        <v>50000</v>
      </c>
      <c r="J225" s="306"/>
    </row>
    <row r="226" spans="1:10" s="305" customFormat="1" ht="18.75" customHeight="1" x14ac:dyDescent="0.25">
      <c r="A226" s="306"/>
      <c r="B226" s="342"/>
      <c r="C226" s="527" t="s">
        <v>2284</v>
      </c>
      <c r="D226" s="497" t="s">
        <v>2581</v>
      </c>
      <c r="E226" s="449" t="s">
        <v>1534</v>
      </c>
      <c r="F226" s="515" t="s">
        <v>508</v>
      </c>
      <c r="G226" s="342" t="s">
        <v>1486</v>
      </c>
      <c r="H226" s="462">
        <v>50000</v>
      </c>
      <c r="I226" s="462">
        <v>50000</v>
      </c>
      <c r="J226" s="306"/>
    </row>
    <row r="227" spans="1:10" s="305" customFormat="1" ht="18.75" customHeight="1" x14ac:dyDescent="0.25">
      <c r="A227" s="306"/>
      <c r="B227" s="342" t="s">
        <v>1535</v>
      </c>
      <c r="C227" s="527" t="s">
        <v>2295</v>
      </c>
      <c r="D227" s="497" t="s">
        <v>2582</v>
      </c>
      <c r="E227" s="449" t="s">
        <v>1536</v>
      </c>
      <c r="F227" s="515" t="s">
        <v>508</v>
      </c>
      <c r="G227" s="342" t="s">
        <v>1537</v>
      </c>
      <c r="H227" s="462">
        <v>50000</v>
      </c>
      <c r="I227" s="462">
        <v>50000</v>
      </c>
      <c r="J227" s="306"/>
    </row>
    <row r="228" spans="1:10" s="305" customFormat="1" ht="18.75" customHeight="1" x14ac:dyDescent="0.25">
      <c r="A228" s="306"/>
      <c r="B228" s="342" t="s">
        <v>1538</v>
      </c>
      <c r="C228" s="527" t="s">
        <v>2295</v>
      </c>
      <c r="D228" s="497" t="s">
        <v>2583</v>
      </c>
      <c r="E228" s="449" t="s">
        <v>1538</v>
      </c>
      <c r="F228" s="515" t="s">
        <v>507</v>
      </c>
      <c r="G228" s="342" t="s">
        <v>535</v>
      </c>
      <c r="H228" s="462">
        <v>50000</v>
      </c>
      <c r="I228" s="462">
        <v>50000</v>
      </c>
      <c r="J228" s="306">
        <v>2019</v>
      </c>
    </row>
    <row r="229" spans="1:10" s="305" customFormat="1" ht="18.75" customHeight="1" x14ac:dyDescent="0.25">
      <c r="A229" s="306"/>
      <c r="B229" s="342" t="s">
        <v>1539</v>
      </c>
      <c r="C229" s="527" t="s">
        <v>2295</v>
      </c>
      <c r="D229" s="497" t="s">
        <v>2584</v>
      </c>
      <c r="E229" s="449" t="s">
        <v>1540</v>
      </c>
      <c r="F229" s="515" t="s">
        <v>508</v>
      </c>
      <c r="G229" s="342" t="s">
        <v>1537</v>
      </c>
      <c r="H229" s="462">
        <v>50000</v>
      </c>
      <c r="I229" s="462">
        <v>50000</v>
      </c>
      <c r="J229" s="306"/>
    </row>
    <row r="230" spans="1:10" s="305" customFormat="1" ht="18.75" customHeight="1" x14ac:dyDescent="0.25">
      <c r="A230" s="306"/>
      <c r="B230" s="342" t="s">
        <v>1541</v>
      </c>
      <c r="C230" s="527" t="s">
        <v>2295</v>
      </c>
      <c r="D230" s="497" t="s">
        <v>2585</v>
      </c>
      <c r="E230" s="449" t="s">
        <v>1542</v>
      </c>
      <c r="F230" s="515" t="s">
        <v>508</v>
      </c>
      <c r="G230" s="342" t="s">
        <v>791</v>
      </c>
      <c r="H230" s="462">
        <v>80000</v>
      </c>
      <c r="I230" s="462">
        <v>80000</v>
      </c>
      <c r="J230" s="306">
        <v>2019</v>
      </c>
    </row>
    <row r="231" spans="1:10" s="305" customFormat="1" ht="18.75" customHeight="1" x14ac:dyDescent="0.25">
      <c r="A231" s="306"/>
      <c r="B231" s="342" t="s">
        <v>1543</v>
      </c>
      <c r="C231" s="527" t="s">
        <v>2295</v>
      </c>
      <c r="D231" s="497" t="s">
        <v>2586</v>
      </c>
      <c r="E231" s="449" t="s">
        <v>1544</v>
      </c>
      <c r="F231" s="515" t="s">
        <v>508</v>
      </c>
      <c r="G231" s="342" t="s">
        <v>1391</v>
      </c>
      <c r="H231" s="462">
        <v>40000</v>
      </c>
      <c r="I231" s="462">
        <v>40000</v>
      </c>
      <c r="J231" s="306">
        <v>2019</v>
      </c>
    </row>
    <row r="232" spans="1:10" s="305" customFormat="1" ht="18.75" customHeight="1" x14ac:dyDescent="0.25">
      <c r="A232" s="306"/>
      <c r="B232" s="342" t="s">
        <v>1545</v>
      </c>
      <c r="C232" s="527" t="s">
        <v>2295</v>
      </c>
      <c r="D232" s="497" t="s">
        <v>2587</v>
      </c>
      <c r="E232" s="449" t="s">
        <v>493</v>
      </c>
      <c r="F232" s="515" t="s">
        <v>508</v>
      </c>
      <c r="G232" s="342" t="s">
        <v>1546</v>
      </c>
      <c r="H232" s="462">
        <v>50000</v>
      </c>
      <c r="I232" s="462">
        <v>50000</v>
      </c>
      <c r="J232" s="306">
        <v>2019</v>
      </c>
    </row>
    <row r="233" spans="1:10" s="305" customFormat="1" ht="18.75" customHeight="1" x14ac:dyDescent="0.25">
      <c r="A233" s="306"/>
      <c r="B233" s="342"/>
      <c r="C233" s="527"/>
      <c r="D233" s="497" t="s">
        <v>2588</v>
      </c>
      <c r="E233" s="449" t="s">
        <v>1139</v>
      </c>
      <c r="F233" s="515" t="s">
        <v>508</v>
      </c>
      <c r="G233" s="342" t="s">
        <v>1486</v>
      </c>
      <c r="H233" s="462">
        <v>40000</v>
      </c>
      <c r="I233" s="462">
        <v>40000</v>
      </c>
      <c r="J233" s="306"/>
    </row>
    <row r="234" spans="1:10" s="305" customFormat="1" ht="18.75" customHeight="1" x14ac:dyDescent="0.25">
      <c r="A234" s="306"/>
      <c r="B234" s="342" t="s">
        <v>1547</v>
      </c>
      <c r="C234" s="527" t="s">
        <v>2295</v>
      </c>
      <c r="D234" s="497" t="s">
        <v>2589</v>
      </c>
      <c r="E234" s="449" t="s">
        <v>1548</v>
      </c>
      <c r="F234" s="515" t="s">
        <v>508</v>
      </c>
      <c r="G234" s="342" t="s">
        <v>1486</v>
      </c>
      <c r="H234" s="462">
        <v>50000</v>
      </c>
      <c r="I234" s="462">
        <v>50000</v>
      </c>
      <c r="J234" s="306"/>
    </row>
    <row r="235" spans="1:10" s="305" customFormat="1" ht="18.75" customHeight="1" x14ac:dyDescent="0.25">
      <c r="A235" s="306"/>
      <c r="B235" s="342" t="s">
        <v>1549</v>
      </c>
      <c r="C235" s="527" t="s">
        <v>2295</v>
      </c>
      <c r="D235" s="497" t="s">
        <v>2590</v>
      </c>
      <c r="E235" s="449" t="s">
        <v>455</v>
      </c>
      <c r="F235" s="515" t="s">
        <v>508</v>
      </c>
      <c r="G235" s="342" t="s">
        <v>1486</v>
      </c>
      <c r="H235" s="462">
        <v>50000</v>
      </c>
      <c r="I235" s="462">
        <v>50000</v>
      </c>
      <c r="J235" s="306"/>
    </row>
    <row r="236" spans="1:10" s="305" customFormat="1" ht="18.75" customHeight="1" x14ac:dyDescent="0.25">
      <c r="A236" s="306"/>
      <c r="B236" s="342"/>
      <c r="C236" s="527"/>
      <c r="D236" s="497" t="s">
        <v>2591</v>
      </c>
      <c r="E236" s="449" t="s">
        <v>1550</v>
      </c>
      <c r="F236" s="515" t="s">
        <v>508</v>
      </c>
      <c r="G236" s="342" t="s">
        <v>1295</v>
      </c>
      <c r="H236" s="462">
        <v>60000</v>
      </c>
      <c r="I236" s="462">
        <v>60000</v>
      </c>
      <c r="J236" s="306"/>
    </row>
    <row r="237" spans="1:10" s="305" customFormat="1" ht="18.75" customHeight="1" x14ac:dyDescent="0.25">
      <c r="A237" s="306"/>
      <c r="B237" s="342" t="s">
        <v>1551</v>
      </c>
      <c r="C237" s="527" t="s">
        <v>2295</v>
      </c>
      <c r="D237" s="497" t="s">
        <v>2592</v>
      </c>
      <c r="E237" s="449" t="s">
        <v>1552</v>
      </c>
      <c r="F237" s="515" t="s">
        <v>508</v>
      </c>
      <c r="G237" s="342" t="s">
        <v>1295</v>
      </c>
      <c r="H237" s="462">
        <v>60000</v>
      </c>
      <c r="I237" s="462">
        <v>60000</v>
      </c>
      <c r="J237" s="306"/>
    </row>
    <row r="238" spans="1:10" s="305" customFormat="1" ht="18.75" customHeight="1" x14ac:dyDescent="0.25">
      <c r="A238" s="306"/>
      <c r="B238" s="342"/>
      <c r="C238" s="527"/>
      <c r="D238" s="497" t="s">
        <v>2593</v>
      </c>
      <c r="E238" s="449" t="s">
        <v>1553</v>
      </c>
      <c r="F238" s="515" t="s">
        <v>508</v>
      </c>
      <c r="G238" s="342" t="s">
        <v>1295</v>
      </c>
      <c r="H238" s="462">
        <v>60000</v>
      </c>
      <c r="I238" s="462">
        <v>60000</v>
      </c>
      <c r="J238" s="306"/>
    </row>
    <row r="239" spans="1:10" s="305" customFormat="1" ht="18.75" customHeight="1" x14ac:dyDescent="0.25">
      <c r="A239" s="306"/>
      <c r="B239" s="342"/>
      <c r="C239" s="527"/>
      <c r="D239" s="497" t="s">
        <v>2594</v>
      </c>
      <c r="E239" s="449" t="s">
        <v>824</v>
      </c>
      <c r="F239" s="515" t="s">
        <v>508</v>
      </c>
      <c r="G239" s="342" t="s">
        <v>1486</v>
      </c>
      <c r="H239" s="462">
        <v>50000</v>
      </c>
      <c r="I239" s="462">
        <v>50000</v>
      </c>
      <c r="J239" s="306"/>
    </row>
    <row r="240" spans="1:10" s="305" customFormat="1" ht="18.75" customHeight="1" x14ac:dyDescent="0.25">
      <c r="A240" s="306"/>
      <c r="B240" s="342" t="s">
        <v>1554</v>
      </c>
      <c r="C240" s="527" t="s">
        <v>2295</v>
      </c>
      <c r="D240" s="497" t="s">
        <v>2595</v>
      </c>
      <c r="E240" s="449" t="s">
        <v>1556</v>
      </c>
      <c r="F240" s="515" t="s">
        <v>508</v>
      </c>
      <c r="G240" s="342" t="s">
        <v>535</v>
      </c>
      <c r="H240" s="462">
        <v>40000</v>
      </c>
      <c r="I240" s="462">
        <v>40000</v>
      </c>
      <c r="J240" s="306">
        <v>2018</v>
      </c>
    </row>
    <row r="241" spans="1:10" s="305" customFormat="1" ht="18.75" customHeight="1" x14ac:dyDescent="0.25">
      <c r="A241" s="306"/>
      <c r="B241" s="342" t="s">
        <v>1557</v>
      </c>
      <c r="C241" s="527" t="s">
        <v>2295</v>
      </c>
      <c r="D241" s="497" t="s">
        <v>2596</v>
      </c>
      <c r="E241" s="449" t="s">
        <v>1558</v>
      </c>
      <c r="F241" s="515" t="s">
        <v>508</v>
      </c>
      <c r="G241" s="342" t="s">
        <v>1486</v>
      </c>
      <c r="H241" s="462">
        <v>50000</v>
      </c>
      <c r="I241" s="462">
        <v>50000</v>
      </c>
      <c r="J241" s="306"/>
    </row>
    <row r="242" spans="1:10" s="305" customFormat="1" ht="18.75" customHeight="1" x14ac:dyDescent="0.25">
      <c r="A242" s="306"/>
      <c r="B242" s="342" t="s">
        <v>1562</v>
      </c>
      <c r="C242" s="527" t="s">
        <v>2295</v>
      </c>
      <c r="D242" s="497" t="s">
        <v>2597</v>
      </c>
      <c r="E242" s="449" t="s">
        <v>1563</v>
      </c>
      <c r="F242" s="308" t="s">
        <v>508</v>
      </c>
      <c r="G242" s="342" t="s">
        <v>1486</v>
      </c>
      <c r="H242" s="462">
        <v>40000</v>
      </c>
      <c r="I242" s="462">
        <v>40000</v>
      </c>
      <c r="J242" s="306"/>
    </row>
    <row r="243" spans="1:10" s="305" customFormat="1" ht="18.75" customHeight="1" x14ac:dyDescent="0.25">
      <c r="A243" s="306"/>
      <c r="B243" s="342"/>
      <c r="C243" s="527" t="s">
        <v>2295</v>
      </c>
      <c r="D243" s="497" t="s">
        <v>2598</v>
      </c>
      <c r="E243" s="449" t="s">
        <v>1564</v>
      </c>
      <c r="F243" s="308" t="s">
        <v>508</v>
      </c>
      <c r="G243" s="342" t="s">
        <v>1486</v>
      </c>
      <c r="H243" s="462">
        <v>60000</v>
      </c>
      <c r="I243" s="462">
        <v>60000</v>
      </c>
      <c r="J243" s="306"/>
    </row>
    <row r="244" spans="1:10" s="305" customFormat="1" ht="18.75" customHeight="1" x14ac:dyDescent="0.25">
      <c r="A244" s="306"/>
      <c r="B244" s="342" t="s">
        <v>1567</v>
      </c>
      <c r="C244" s="527" t="s">
        <v>2295</v>
      </c>
      <c r="D244" s="497"/>
      <c r="E244" s="449" t="s">
        <v>1567</v>
      </c>
      <c r="F244" s="308" t="s">
        <v>507</v>
      </c>
      <c r="G244" s="342" t="s">
        <v>1568</v>
      </c>
      <c r="H244" s="462">
        <v>40000</v>
      </c>
      <c r="I244" s="462">
        <v>40000</v>
      </c>
      <c r="J244" s="306"/>
    </row>
    <row r="245" spans="1:10" s="305" customFormat="1" ht="18.75" customHeight="1" x14ac:dyDescent="0.25">
      <c r="A245" s="306"/>
      <c r="B245" s="342" t="s">
        <v>1541</v>
      </c>
      <c r="C245" s="527" t="s">
        <v>2295</v>
      </c>
      <c r="D245" s="497" t="s">
        <v>2599</v>
      </c>
      <c r="E245" s="449" t="s">
        <v>1569</v>
      </c>
      <c r="F245" s="308" t="s">
        <v>508</v>
      </c>
      <c r="G245" s="342" t="s">
        <v>1157</v>
      </c>
      <c r="H245" s="462">
        <v>50000</v>
      </c>
      <c r="I245" s="462">
        <v>50000</v>
      </c>
      <c r="J245" s="306">
        <v>2019</v>
      </c>
    </row>
    <row r="246" spans="1:10" x14ac:dyDescent="0.25">
      <c r="A246" s="338"/>
      <c r="B246" s="342" t="s">
        <v>1570</v>
      </c>
      <c r="C246" s="527" t="s">
        <v>2295</v>
      </c>
      <c r="D246" s="497" t="s">
        <v>2600</v>
      </c>
      <c r="E246" s="449" t="s">
        <v>1571</v>
      </c>
      <c r="F246" s="338" t="s">
        <v>508</v>
      </c>
      <c r="G246" s="342" t="s">
        <v>1486</v>
      </c>
      <c r="H246" s="462">
        <v>50000</v>
      </c>
      <c r="I246" s="462">
        <v>50000</v>
      </c>
      <c r="J246" s="338"/>
    </row>
    <row r="247" spans="1:10" x14ac:dyDescent="0.25">
      <c r="A247" s="529"/>
      <c r="B247" s="342"/>
      <c r="C247" s="527" t="s">
        <v>2295</v>
      </c>
      <c r="D247" s="497" t="s">
        <v>2601</v>
      </c>
      <c r="E247" s="449" t="s">
        <v>1572</v>
      </c>
      <c r="F247" s="338" t="s">
        <v>2886</v>
      </c>
      <c r="G247" s="342" t="s">
        <v>1157</v>
      </c>
      <c r="H247" s="462">
        <v>40000</v>
      </c>
      <c r="I247" s="462">
        <v>40000</v>
      </c>
      <c r="J247" s="338">
        <v>2017</v>
      </c>
    </row>
    <row r="248" spans="1:10" x14ac:dyDescent="0.25">
      <c r="A248" s="529"/>
      <c r="B248" s="342" t="s">
        <v>1574</v>
      </c>
      <c r="C248" s="527" t="s">
        <v>2295</v>
      </c>
      <c r="D248" s="497" t="s">
        <v>2602</v>
      </c>
      <c r="E248" s="449" t="s">
        <v>1574</v>
      </c>
      <c r="F248" s="338" t="s">
        <v>507</v>
      </c>
      <c r="G248" s="342" t="s">
        <v>1575</v>
      </c>
      <c r="H248" s="462">
        <v>50000</v>
      </c>
      <c r="I248" s="462">
        <v>50000</v>
      </c>
      <c r="J248" s="338">
        <v>2017</v>
      </c>
    </row>
    <row r="249" spans="1:10" x14ac:dyDescent="0.25">
      <c r="A249" s="529"/>
      <c r="B249" s="342" t="s">
        <v>1576</v>
      </c>
      <c r="C249" s="527" t="s">
        <v>2295</v>
      </c>
      <c r="D249" s="497" t="s">
        <v>2603</v>
      </c>
      <c r="E249" s="449" t="s">
        <v>1576</v>
      </c>
      <c r="F249" s="338" t="s">
        <v>507</v>
      </c>
      <c r="G249" s="342" t="s">
        <v>535</v>
      </c>
      <c r="H249" s="462">
        <v>50000</v>
      </c>
      <c r="I249" s="462">
        <v>50000</v>
      </c>
      <c r="J249" s="338">
        <v>2018</v>
      </c>
    </row>
    <row r="250" spans="1:10" x14ac:dyDescent="0.25">
      <c r="A250" s="529"/>
      <c r="B250" s="342" t="s">
        <v>1580</v>
      </c>
      <c r="C250" s="527" t="s">
        <v>2296</v>
      </c>
      <c r="D250" s="497" t="s">
        <v>2604</v>
      </c>
      <c r="E250" s="449" t="s">
        <v>1582</v>
      </c>
      <c r="F250" s="338" t="s">
        <v>508</v>
      </c>
      <c r="G250" s="342" t="s">
        <v>535</v>
      </c>
      <c r="H250" s="462">
        <v>50000</v>
      </c>
      <c r="I250" s="462">
        <v>50000</v>
      </c>
      <c r="J250" s="338">
        <v>2018</v>
      </c>
    </row>
    <row r="251" spans="1:10" x14ac:dyDescent="0.25">
      <c r="A251" s="529"/>
      <c r="B251" s="342"/>
      <c r="C251" s="527"/>
      <c r="D251" s="497" t="s">
        <v>2605</v>
      </c>
      <c r="E251" s="450" t="s">
        <v>1583</v>
      </c>
      <c r="F251" s="338" t="s">
        <v>508</v>
      </c>
      <c r="G251" s="346" t="s">
        <v>535</v>
      </c>
      <c r="H251" s="462">
        <v>50000</v>
      </c>
      <c r="I251" s="462">
        <v>50000</v>
      </c>
      <c r="J251" s="338">
        <v>2018</v>
      </c>
    </row>
    <row r="252" spans="1:10" x14ac:dyDescent="0.25">
      <c r="A252" s="529"/>
      <c r="B252" s="342" t="s">
        <v>1586</v>
      </c>
      <c r="C252" s="527" t="s">
        <v>2296</v>
      </c>
      <c r="D252" s="497" t="s">
        <v>2606</v>
      </c>
      <c r="E252" s="449" t="s">
        <v>475</v>
      </c>
      <c r="F252" s="338" t="s">
        <v>508</v>
      </c>
      <c r="G252" s="342" t="s">
        <v>1486</v>
      </c>
      <c r="H252" s="462">
        <v>50000</v>
      </c>
      <c r="I252" s="462">
        <v>50000</v>
      </c>
      <c r="J252" s="338"/>
    </row>
    <row r="253" spans="1:10" x14ac:dyDescent="0.25">
      <c r="A253" s="529"/>
      <c r="B253" s="342"/>
      <c r="C253" s="527"/>
      <c r="D253" s="497" t="s">
        <v>2607</v>
      </c>
      <c r="E253" s="449" t="s">
        <v>1587</v>
      </c>
      <c r="F253" s="338" t="s">
        <v>508</v>
      </c>
      <c r="G253" s="342" t="s">
        <v>535</v>
      </c>
      <c r="H253" s="462">
        <v>50000</v>
      </c>
      <c r="I253" s="462">
        <v>50000</v>
      </c>
      <c r="J253" s="338">
        <v>2019</v>
      </c>
    </row>
    <row r="254" spans="1:10" x14ac:dyDescent="0.25">
      <c r="A254" s="529"/>
      <c r="B254" s="342"/>
      <c r="C254" s="527"/>
      <c r="D254" s="497" t="s">
        <v>2608</v>
      </c>
      <c r="E254" s="449" t="s">
        <v>1588</v>
      </c>
      <c r="F254" s="338" t="s">
        <v>508</v>
      </c>
      <c r="G254" s="342" t="s">
        <v>1486</v>
      </c>
      <c r="H254" s="462">
        <v>40000</v>
      </c>
      <c r="I254" s="462">
        <v>40000</v>
      </c>
      <c r="J254" s="338"/>
    </row>
    <row r="255" spans="1:10" x14ac:dyDescent="0.25">
      <c r="A255" s="529"/>
      <c r="B255" s="342" t="s">
        <v>1589</v>
      </c>
      <c r="C255" s="527" t="s">
        <v>2296</v>
      </c>
      <c r="D255" s="497" t="s">
        <v>2609</v>
      </c>
      <c r="E255" s="449" t="s">
        <v>1590</v>
      </c>
      <c r="F255" s="338" t="s">
        <v>508</v>
      </c>
      <c r="G255" s="342" t="s">
        <v>1573</v>
      </c>
      <c r="H255" s="462">
        <v>40000</v>
      </c>
      <c r="I255" s="462">
        <v>40000</v>
      </c>
      <c r="J255" s="338">
        <v>2019</v>
      </c>
    </row>
    <row r="256" spans="1:10" x14ac:dyDescent="0.25">
      <c r="A256" s="529"/>
      <c r="B256" s="342" t="s">
        <v>1591</v>
      </c>
      <c r="C256" s="527" t="s">
        <v>2296</v>
      </c>
      <c r="D256" s="497" t="s">
        <v>2610</v>
      </c>
      <c r="E256" s="449" t="s">
        <v>1592</v>
      </c>
      <c r="F256" s="338" t="s">
        <v>508</v>
      </c>
      <c r="G256" s="342" t="s">
        <v>1593</v>
      </c>
      <c r="H256" s="462">
        <v>40000</v>
      </c>
      <c r="I256" s="462">
        <v>40000</v>
      </c>
      <c r="J256" s="338">
        <v>2020</v>
      </c>
    </row>
    <row r="257" spans="1:10" x14ac:dyDescent="0.25">
      <c r="A257" s="529"/>
      <c r="B257" s="342" t="s">
        <v>1596</v>
      </c>
      <c r="C257" s="527" t="s">
        <v>2296</v>
      </c>
      <c r="D257" s="497" t="s">
        <v>2611</v>
      </c>
      <c r="E257" s="449" t="s">
        <v>1597</v>
      </c>
      <c r="F257" s="338" t="s">
        <v>508</v>
      </c>
      <c r="G257" s="342" t="s">
        <v>1486</v>
      </c>
      <c r="H257" s="462">
        <v>40000</v>
      </c>
      <c r="I257" s="462">
        <v>40000</v>
      </c>
      <c r="J257" s="338"/>
    </row>
    <row r="258" spans="1:10" x14ac:dyDescent="0.25">
      <c r="A258" s="529"/>
      <c r="B258" s="342" t="s">
        <v>1601</v>
      </c>
      <c r="C258" s="527" t="s">
        <v>2296</v>
      </c>
      <c r="D258" s="497" t="s">
        <v>2612</v>
      </c>
      <c r="E258" s="449" t="s">
        <v>1603</v>
      </c>
      <c r="F258" s="338" t="s">
        <v>508</v>
      </c>
      <c r="G258" s="342" t="s">
        <v>1604</v>
      </c>
      <c r="H258" s="462">
        <v>60000</v>
      </c>
      <c r="I258" s="462">
        <v>60000</v>
      </c>
      <c r="J258" s="338"/>
    </row>
    <row r="259" spans="1:10" x14ac:dyDescent="0.25">
      <c r="A259" s="529"/>
      <c r="B259" s="342" t="s">
        <v>1605</v>
      </c>
      <c r="C259" s="527" t="s">
        <v>2296</v>
      </c>
      <c r="D259" s="497" t="s">
        <v>2613</v>
      </c>
      <c r="E259" s="449" t="s">
        <v>1606</v>
      </c>
      <c r="F259" s="338" t="s">
        <v>508</v>
      </c>
      <c r="G259" s="342" t="s">
        <v>1607</v>
      </c>
      <c r="H259" s="462">
        <v>40000</v>
      </c>
      <c r="I259" s="462">
        <v>40000</v>
      </c>
      <c r="J259" s="338"/>
    </row>
    <row r="260" spans="1:10" x14ac:dyDescent="0.25">
      <c r="A260" s="529"/>
      <c r="B260" s="342"/>
      <c r="C260" s="527"/>
      <c r="D260" s="497" t="s">
        <v>2614</v>
      </c>
      <c r="E260" s="449" t="s">
        <v>1608</v>
      </c>
      <c r="F260" s="338" t="s">
        <v>508</v>
      </c>
      <c r="G260" s="342" t="s">
        <v>1486</v>
      </c>
      <c r="H260" s="462">
        <v>50000</v>
      </c>
      <c r="I260" s="462">
        <v>50000</v>
      </c>
      <c r="J260" s="338"/>
    </row>
    <row r="261" spans="1:10" x14ac:dyDescent="0.25">
      <c r="A261" s="529"/>
      <c r="B261" s="342" t="s">
        <v>1611</v>
      </c>
      <c r="C261" s="527" t="s">
        <v>2296</v>
      </c>
      <c r="D261" s="497" t="s">
        <v>2615</v>
      </c>
      <c r="E261" s="449" t="s">
        <v>1613</v>
      </c>
      <c r="F261" s="338" t="s">
        <v>508</v>
      </c>
      <c r="G261" s="342" t="s">
        <v>535</v>
      </c>
      <c r="H261" s="462">
        <v>50000</v>
      </c>
      <c r="I261" s="462">
        <v>50000</v>
      </c>
      <c r="J261" s="338"/>
    </row>
    <row r="262" spans="1:10" x14ac:dyDescent="0.25">
      <c r="A262" s="529"/>
      <c r="B262" s="342"/>
      <c r="C262" s="527" t="s">
        <v>2296</v>
      </c>
      <c r="D262" s="497" t="s">
        <v>2616</v>
      </c>
      <c r="E262" s="449" t="s">
        <v>1614</v>
      </c>
      <c r="F262" s="338" t="s">
        <v>508</v>
      </c>
      <c r="G262" s="342" t="s">
        <v>1486</v>
      </c>
      <c r="H262" s="462">
        <v>60000</v>
      </c>
      <c r="I262" s="462">
        <v>60000</v>
      </c>
      <c r="J262" s="338"/>
    </row>
    <row r="263" spans="1:10" x14ac:dyDescent="0.25">
      <c r="A263" s="529"/>
      <c r="B263" s="342" t="s">
        <v>1615</v>
      </c>
      <c r="C263" s="527" t="s">
        <v>2296</v>
      </c>
      <c r="D263" s="497" t="s">
        <v>2617</v>
      </c>
      <c r="E263" s="449" t="s">
        <v>1616</v>
      </c>
      <c r="F263" s="338" t="s">
        <v>508</v>
      </c>
      <c r="G263" s="342" t="s">
        <v>1486</v>
      </c>
      <c r="H263" s="462">
        <v>40000</v>
      </c>
      <c r="I263" s="462">
        <v>40000</v>
      </c>
      <c r="J263" s="338"/>
    </row>
    <row r="264" spans="1:10" x14ac:dyDescent="0.25">
      <c r="A264" s="529"/>
      <c r="B264" s="342" t="s">
        <v>1617</v>
      </c>
      <c r="C264" s="527" t="s">
        <v>2296</v>
      </c>
      <c r="D264" s="497" t="s">
        <v>2618</v>
      </c>
      <c r="E264" s="449" t="s">
        <v>1590</v>
      </c>
      <c r="F264" s="338" t="s">
        <v>508</v>
      </c>
      <c r="G264" s="342" t="s">
        <v>1486</v>
      </c>
      <c r="H264" s="462">
        <v>60000</v>
      </c>
      <c r="I264" s="462">
        <v>60000</v>
      </c>
      <c r="J264" s="338"/>
    </row>
    <row r="265" spans="1:10" x14ac:dyDescent="0.25">
      <c r="A265" s="529"/>
      <c r="B265" s="342" t="s">
        <v>1618</v>
      </c>
      <c r="C265" s="527" t="s">
        <v>2296</v>
      </c>
      <c r="D265" s="497" t="s">
        <v>2619</v>
      </c>
      <c r="E265" s="449" t="s">
        <v>1618</v>
      </c>
      <c r="F265" s="338" t="s">
        <v>507</v>
      </c>
      <c r="G265" s="342" t="s">
        <v>1619</v>
      </c>
      <c r="H265" s="462">
        <v>60000</v>
      </c>
      <c r="I265" s="462">
        <v>60000</v>
      </c>
      <c r="J265" s="338"/>
    </row>
    <row r="266" spans="1:10" x14ac:dyDescent="0.25">
      <c r="A266" s="529"/>
      <c r="B266" s="342" t="s">
        <v>672</v>
      </c>
      <c r="C266" s="527" t="s">
        <v>2296</v>
      </c>
      <c r="D266" s="497" t="s">
        <v>2620</v>
      </c>
      <c r="E266" s="449" t="s">
        <v>1620</v>
      </c>
      <c r="F266" s="338" t="s">
        <v>508</v>
      </c>
      <c r="G266" s="342" t="s">
        <v>1621</v>
      </c>
      <c r="H266" s="462">
        <v>80000</v>
      </c>
      <c r="I266" s="462">
        <v>80000</v>
      </c>
      <c r="J266" s="338"/>
    </row>
    <row r="267" spans="1:10" x14ac:dyDescent="0.25">
      <c r="A267" s="529"/>
      <c r="B267" s="342" t="s">
        <v>1622</v>
      </c>
      <c r="C267" s="527" t="s">
        <v>2296</v>
      </c>
      <c r="D267" s="497" t="s">
        <v>2621</v>
      </c>
      <c r="E267" s="449" t="s">
        <v>1622</v>
      </c>
      <c r="F267" s="338" t="s">
        <v>507</v>
      </c>
      <c r="G267" s="342" t="s">
        <v>1623</v>
      </c>
      <c r="H267" s="462">
        <v>80000</v>
      </c>
      <c r="I267" s="462">
        <v>80000</v>
      </c>
      <c r="J267" s="338"/>
    </row>
    <row r="268" spans="1:10" x14ac:dyDescent="0.25">
      <c r="A268" s="529"/>
      <c r="B268" s="342"/>
      <c r="C268" s="527"/>
      <c r="D268" s="497" t="s">
        <v>2622</v>
      </c>
      <c r="E268" s="449" t="s">
        <v>490</v>
      </c>
      <c r="F268" s="338" t="s">
        <v>516</v>
      </c>
      <c r="G268" s="342" t="s">
        <v>1624</v>
      </c>
      <c r="H268" s="462">
        <v>50000</v>
      </c>
      <c r="I268" s="462">
        <v>50000</v>
      </c>
      <c r="J268" s="338"/>
    </row>
    <row r="269" spans="1:10" x14ac:dyDescent="0.25">
      <c r="A269" s="529"/>
      <c r="B269" s="342" t="s">
        <v>1625</v>
      </c>
      <c r="C269" s="527" t="s">
        <v>2296</v>
      </c>
      <c r="D269" s="497" t="s">
        <v>2623</v>
      </c>
      <c r="E269" s="449" t="s">
        <v>1625</v>
      </c>
      <c r="F269" s="338" t="s">
        <v>507</v>
      </c>
      <c r="G269" s="342" t="s">
        <v>1157</v>
      </c>
      <c r="H269" s="462">
        <v>40000</v>
      </c>
      <c r="I269" s="462">
        <v>40000</v>
      </c>
      <c r="J269" s="338">
        <v>2019</v>
      </c>
    </row>
    <row r="270" spans="1:10" x14ac:dyDescent="0.25">
      <c r="A270" s="529"/>
      <c r="B270" s="342" t="s">
        <v>496</v>
      </c>
      <c r="C270" s="527" t="s">
        <v>2296</v>
      </c>
      <c r="D270" s="497" t="s">
        <v>2624</v>
      </c>
      <c r="E270" s="449" t="s">
        <v>1626</v>
      </c>
      <c r="F270" s="338" t="s">
        <v>508</v>
      </c>
      <c r="G270" s="342" t="s">
        <v>1486</v>
      </c>
      <c r="H270" s="462">
        <v>40000</v>
      </c>
      <c r="I270" s="462">
        <v>40000</v>
      </c>
      <c r="J270" s="338"/>
    </row>
    <row r="271" spans="1:10" x14ac:dyDescent="0.25">
      <c r="A271" s="529"/>
      <c r="B271" s="342"/>
      <c r="C271" s="527"/>
      <c r="D271" s="497" t="s">
        <v>2625</v>
      </c>
      <c r="E271" s="449" t="s">
        <v>448</v>
      </c>
      <c r="F271" s="338" t="s">
        <v>508</v>
      </c>
      <c r="G271" s="342" t="s">
        <v>535</v>
      </c>
      <c r="H271" s="462">
        <v>40000</v>
      </c>
      <c r="I271" s="462">
        <v>40000</v>
      </c>
      <c r="J271" s="338">
        <v>2019</v>
      </c>
    </row>
    <row r="272" spans="1:10" x14ac:dyDescent="0.25">
      <c r="A272" s="529"/>
      <c r="B272" s="342"/>
      <c r="C272" s="527"/>
      <c r="D272" s="497" t="s">
        <v>2626</v>
      </c>
      <c r="E272" s="449" t="s">
        <v>1631</v>
      </c>
      <c r="F272" s="338" t="s">
        <v>508</v>
      </c>
      <c r="G272" s="342" t="s">
        <v>1486</v>
      </c>
      <c r="H272" s="462">
        <v>70000</v>
      </c>
      <c r="I272" s="462">
        <v>70000</v>
      </c>
      <c r="J272" s="338"/>
    </row>
    <row r="273" spans="1:10" x14ac:dyDescent="0.25">
      <c r="A273" s="529"/>
      <c r="B273" s="342" t="s">
        <v>1632</v>
      </c>
      <c r="C273" s="527" t="s">
        <v>2296</v>
      </c>
      <c r="D273" s="497" t="s">
        <v>2627</v>
      </c>
      <c r="E273" s="449" t="s">
        <v>1632</v>
      </c>
      <c r="F273" s="338" t="s">
        <v>507</v>
      </c>
      <c r="G273" s="342" t="s">
        <v>1633</v>
      </c>
      <c r="H273" s="462">
        <v>40000</v>
      </c>
      <c r="I273" s="462">
        <v>40000</v>
      </c>
      <c r="J273" s="338"/>
    </row>
    <row r="274" spans="1:10" x14ac:dyDescent="0.25">
      <c r="A274" s="529"/>
      <c r="B274" s="342" t="s">
        <v>1634</v>
      </c>
      <c r="C274" s="527" t="s">
        <v>2296</v>
      </c>
      <c r="D274" s="497" t="s">
        <v>2628</v>
      </c>
      <c r="E274" s="449" t="s">
        <v>1634</v>
      </c>
      <c r="F274" s="338" t="s">
        <v>507</v>
      </c>
      <c r="G274" s="342" t="s">
        <v>535</v>
      </c>
      <c r="H274" s="462">
        <v>40000</v>
      </c>
      <c r="I274" s="462">
        <v>40000</v>
      </c>
      <c r="J274" s="338">
        <v>2019</v>
      </c>
    </row>
    <row r="275" spans="1:10" x14ac:dyDescent="0.25">
      <c r="A275" s="529"/>
      <c r="B275" s="342"/>
      <c r="C275" s="527"/>
      <c r="D275" s="497" t="s">
        <v>2629</v>
      </c>
      <c r="E275" s="449" t="s">
        <v>1312</v>
      </c>
      <c r="F275" s="338" t="s">
        <v>516</v>
      </c>
      <c r="G275" s="342" t="s">
        <v>535</v>
      </c>
      <c r="H275" s="463">
        <v>50000</v>
      </c>
      <c r="I275" s="463">
        <v>50000</v>
      </c>
      <c r="J275" s="338">
        <v>2019</v>
      </c>
    </row>
    <row r="276" spans="1:10" x14ac:dyDescent="0.25">
      <c r="A276" s="529"/>
      <c r="B276" s="342" t="s">
        <v>1635</v>
      </c>
      <c r="C276" s="527" t="s">
        <v>2296</v>
      </c>
      <c r="D276" s="497" t="s">
        <v>2630</v>
      </c>
      <c r="E276" s="364" t="s">
        <v>1636</v>
      </c>
      <c r="F276" s="338" t="s">
        <v>508</v>
      </c>
      <c r="G276" s="369" t="s">
        <v>1157</v>
      </c>
      <c r="H276" s="463">
        <v>50000</v>
      </c>
      <c r="I276" s="463">
        <v>50000</v>
      </c>
      <c r="J276" s="338">
        <v>2019</v>
      </c>
    </row>
    <row r="277" spans="1:10" x14ac:dyDescent="0.25">
      <c r="A277" s="529"/>
      <c r="B277" s="363" t="s">
        <v>1637</v>
      </c>
      <c r="C277" s="527" t="s">
        <v>2296</v>
      </c>
      <c r="D277" s="497" t="s">
        <v>2631</v>
      </c>
      <c r="E277" s="364" t="s">
        <v>1638</v>
      </c>
      <c r="F277" s="338" t="s">
        <v>508</v>
      </c>
      <c r="G277" s="342" t="s">
        <v>1486</v>
      </c>
      <c r="H277" s="463">
        <v>50000</v>
      </c>
      <c r="I277" s="463">
        <v>50000</v>
      </c>
      <c r="J277" s="338"/>
    </row>
    <row r="278" spans="1:10" x14ac:dyDescent="0.25">
      <c r="A278" s="529"/>
      <c r="B278" s="363"/>
      <c r="C278" s="527" t="s">
        <v>2296</v>
      </c>
      <c r="D278" s="497" t="s">
        <v>2632</v>
      </c>
      <c r="E278" s="364" t="s">
        <v>1639</v>
      </c>
      <c r="F278" s="338" t="s">
        <v>508</v>
      </c>
      <c r="G278" s="369" t="s">
        <v>768</v>
      </c>
      <c r="H278" s="463">
        <v>50000</v>
      </c>
      <c r="I278" s="463">
        <v>50000</v>
      </c>
      <c r="J278" s="338">
        <v>2019</v>
      </c>
    </row>
    <row r="279" spans="1:10" x14ac:dyDescent="0.25">
      <c r="A279" s="529"/>
      <c r="B279" s="363" t="s">
        <v>470</v>
      </c>
      <c r="C279" s="527" t="s">
        <v>2296</v>
      </c>
      <c r="D279" s="497" t="s">
        <v>2633</v>
      </c>
      <c r="E279" s="364" t="s">
        <v>1640</v>
      </c>
      <c r="F279" s="338" t="s">
        <v>508</v>
      </c>
      <c r="G279" s="342" t="s">
        <v>1486</v>
      </c>
      <c r="H279" s="463">
        <v>70000</v>
      </c>
      <c r="I279" s="463">
        <v>70000</v>
      </c>
      <c r="J279" s="338"/>
    </row>
    <row r="280" spans="1:10" x14ac:dyDescent="0.25">
      <c r="A280" s="529"/>
      <c r="B280" s="363" t="s">
        <v>517</v>
      </c>
      <c r="C280" s="527" t="s">
        <v>2296</v>
      </c>
      <c r="D280" s="497" t="s">
        <v>2634</v>
      </c>
      <c r="E280" s="368" t="s">
        <v>517</v>
      </c>
      <c r="F280" s="338" t="s">
        <v>507</v>
      </c>
      <c r="G280" s="369" t="s">
        <v>1633</v>
      </c>
      <c r="H280" s="463">
        <v>50000</v>
      </c>
      <c r="I280" s="463">
        <v>50000</v>
      </c>
      <c r="J280" s="338"/>
    </row>
    <row r="281" spans="1:10" x14ac:dyDescent="0.25">
      <c r="A281" s="529"/>
      <c r="B281" s="363" t="s">
        <v>1641</v>
      </c>
      <c r="C281" s="527" t="s">
        <v>2296</v>
      </c>
      <c r="D281" s="497" t="s">
        <v>2635</v>
      </c>
      <c r="E281" s="364" t="s">
        <v>1642</v>
      </c>
      <c r="F281" s="338" t="s">
        <v>508</v>
      </c>
      <c r="G281" s="342" t="s">
        <v>1486</v>
      </c>
      <c r="H281" s="463">
        <v>70000</v>
      </c>
      <c r="I281" s="463">
        <v>70000</v>
      </c>
      <c r="J281" s="338"/>
    </row>
    <row r="282" spans="1:10" x14ac:dyDescent="0.25">
      <c r="A282" s="529"/>
      <c r="B282" s="363" t="s">
        <v>1643</v>
      </c>
      <c r="C282" s="527" t="s">
        <v>2296</v>
      </c>
      <c r="D282" s="497" t="s">
        <v>2636</v>
      </c>
      <c r="E282" s="368" t="s">
        <v>1643</v>
      </c>
      <c r="F282" s="338" t="s">
        <v>507</v>
      </c>
      <c r="G282" s="369" t="s">
        <v>1633</v>
      </c>
      <c r="H282" s="463">
        <v>60000</v>
      </c>
      <c r="I282" s="463">
        <v>60000</v>
      </c>
      <c r="J282" s="338"/>
    </row>
    <row r="283" spans="1:10" x14ac:dyDescent="0.25">
      <c r="A283" s="529"/>
      <c r="B283" s="363" t="s">
        <v>1646</v>
      </c>
      <c r="C283" s="527" t="s">
        <v>2296</v>
      </c>
      <c r="D283" s="497" t="s">
        <v>2637</v>
      </c>
      <c r="E283" s="364" t="s">
        <v>1647</v>
      </c>
      <c r="F283" s="338" t="s">
        <v>508</v>
      </c>
      <c r="G283" s="369" t="s">
        <v>535</v>
      </c>
      <c r="H283" s="463">
        <v>40000</v>
      </c>
      <c r="I283" s="463">
        <v>40000</v>
      </c>
      <c r="J283" s="338">
        <v>2020</v>
      </c>
    </row>
    <row r="284" spans="1:10" x14ac:dyDescent="0.25">
      <c r="A284" s="529"/>
      <c r="B284" s="363" t="s">
        <v>1648</v>
      </c>
      <c r="C284" s="527" t="s">
        <v>2296</v>
      </c>
      <c r="D284" s="497" t="s">
        <v>2638</v>
      </c>
      <c r="E284" s="368" t="s">
        <v>1648</v>
      </c>
      <c r="F284" s="338" t="s">
        <v>507</v>
      </c>
      <c r="G284" s="369" t="s">
        <v>535</v>
      </c>
      <c r="H284" s="463">
        <v>20000</v>
      </c>
      <c r="I284" s="463">
        <v>20000</v>
      </c>
      <c r="J284" s="338">
        <v>2018</v>
      </c>
    </row>
    <row r="285" spans="1:10" x14ac:dyDescent="0.25">
      <c r="A285" s="529"/>
      <c r="B285" s="363" t="s">
        <v>1349</v>
      </c>
      <c r="C285" s="527" t="s">
        <v>2296</v>
      </c>
      <c r="D285" s="497" t="s">
        <v>2639</v>
      </c>
      <c r="E285" s="364" t="s">
        <v>446</v>
      </c>
      <c r="F285" s="338" t="s">
        <v>508</v>
      </c>
      <c r="G285" s="369" t="s">
        <v>676</v>
      </c>
      <c r="H285" s="463">
        <v>50000</v>
      </c>
      <c r="I285" s="463">
        <v>50000</v>
      </c>
      <c r="J285" s="338">
        <v>2020</v>
      </c>
    </row>
    <row r="286" spans="1:10" x14ac:dyDescent="0.25">
      <c r="A286" s="529"/>
      <c r="B286" s="363" t="s">
        <v>1649</v>
      </c>
      <c r="C286" s="527" t="s">
        <v>2296</v>
      </c>
      <c r="D286" s="497" t="s">
        <v>2640</v>
      </c>
      <c r="E286" s="364" t="s">
        <v>1650</v>
      </c>
      <c r="F286" s="338" t="s">
        <v>508</v>
      </c>
      <c r="G286" s="342" t="s">
        <v>1486</v>
      </c>
      <c r="H286" s="463">
        <v>45000</v>
      </c>
      <c r="I286" s="463">
        <v>45000</v>
      </c>
      <c r="J286" s="338"/>
    </row>
    <row r="287" spans="1:10" x14ac:dyDescent="0.25">
      <c r="A287" s="529"/>
      <c r="B287" s="363"/>
      <c r="C287" s="527" t="s">
        <v>2296</v>
      </c>
      <c r="D287" s="497" t="s">
        <v>2641</v>
      </c>
      <c r="E287" s="364" t="s">
        <v>1651</v>
      </c>
      <c r="F287" s="338" t="s">
        <v>508</v>
      </c>
      <c r="G287" s="342" t="s">
        <v>1486</v>
      </c>
      <c r="H287" s="463">
        <v>40000</v>
      </c>
      <c r="I287" s="463">
        <v>40000</v>
      </c>
      <c r="J287" s="338"/>
    </row>
    <row r="288" spans="1:10" x14ac:dyDescent="0.25">
      <c r="A288" s="529"/>
      <c r="B288" s="363" t="s">
        <v>1653</v>
      </c>
      <c r="C288" s="527" t="s">
        <v>2296</v>
      </c>
      <c r="D288" s="497" t="s">
        <v>2642</v>
      </c>
      <c r="E288" s="364" t="s">
        <v>1654</v>
      </c>
      <c r="F288" s="338" t="s">
        <v>508</v>
      </c>
      <c r="G288" s="369" t="s">
        <v>791</v>
      </c>
      <c r="H288" s="463">
        <v>50000</v>
      </c>
      <c r="I288" s="463">
        <v>50000</v>
      </c>
      <c r="J288" s="338">
        <v>2019</v>
      </c>
    </row>
    <row r="289" spans="1:10" x14ac:dyDescent="0.25">
      <c r="A289" s="529"/>
      <c r="B289" s="363" t="s">
        <v>1655</v>
      </c>
      <c r="C289" s="527" t="s">
        <v>2296</v>
      </c>
      <c r="D289" s="497" t="s">
        <v>2643</v>
      </c>
      <c r="E289" s="364" t="s">
        <v>1656</v>
      </c>
      <c r="F289" s="338" t="s">
        <v>508</v>
      </c>
      <c r="G289" s="342" t="s">
        <v>2908</v>
      </c>
      <c r="H289" s="463">
        <v>45000</v>
      </c>
      <c r="I289" s="463">
        <v>45000</v>
      </c>
      <c r="J289" s="338"/>
    </row>
    <row r="290" spans="1:10" x14ac:dyDescent="0.25">
      <c r="A290" s="529"/>
      <c r="B290" s="363"/>
      <c r="C290" s="527" t="s">
        <v>2296</v>
      </c>
      <c r="D290" s="497" t="s">
        <v>2644</v>
      </c>
      <c r="E290" s="364" t="s">
        <v>1657</v>
      </c>
      <c r="F290" s="338" t="s">
        <v>508</v>
      </c>
      <c r="G290" s="342" t="s">
        <v>2908</v>
      </c>
      <c r="H290" s="463">
        <v>50000</v>
      </c>
      <c r="I290" s="463">
        <v>50000</v>
      </c>
      <c r="J290" s="338"/>
    </row>
    <row r="291" spans="1:10" x14ac:dyDescent="0.25">
      <c r="A291" s="529"/>
      <c r="B291" s="363" t="s">
        <v>1658</v>
      </c>
      <c r="C291" s="527" t="s">
        <v>2296</v>
      </c>
      <c r="D291" s="497" t="s">
        <v>2645</v>
      </c>
      <c r="E291" s="364" t="s">
        <v>1659</v>
      </c>
      <c r="F291" s="338" t="s">
        <v>508</v>
      </c>
      <c r="G291" s="342" t="s">
        <v>2908</v>
      </c>
      <c r="H291" s="463">
        <v>50000</v>
      </c>
      <c r="I291" s="463">
        <v>50000</v>
      </c>
      <c r="J291" s="338"/>
    </row>
    <row r="292" spans="1:10" x14ac:dyDescent="0.25">
      <c r="A292" s="529"/>
      <c r="B292" s="363"/>
      <c r="C292" s="527" t="s">
        <v>2296</v>
      </c>
      <c r="D292" s="497" t="s">
        <v>2645</v>
      </c>
      <c r="E292" s="364" t="s">
        <v>1660</v>
      </c>
      <c r="F292" s="338" t="s">
        <v>508</v>
      </c>
      <c r="G292" s="342" t="s">
        <v>2908</v>
      </c>
      <c r="H292" s="463">
        <v>60000</v>
      </c>
      <c r="I292" s="463">
        <v>60000</v>
      </c>
      <c r="J292" s="338"/>
    </row>
    <row r="293" spans="1:10" x14ac:dyDescent="0.25">
      <c r="A293" s="529"/>
      <c r="B293" s="363"/>
      <c r="C293" s="527" t="s">
        <v>2296</v>
      </c>
      <c r="D293" s="497"/>
      <c r="E293" s="364" t="s">
        <v>1661</v>
      </c>
      <c r="F293" s="338" t="s">
        <v>508</v>
      </c>
      <c r="G293" s="342" t="s">
        <v>2908</v>
      </c>
      <c r="H293" s="463">
        <v>60000</v>
      </c>
      <c r="I293" s="463">
        <v>60000</v>
      </c>
      <c r="J293" s="338"/>
    </row>
    <row r="294" spans="1:10" x14ac:dyDescent="0.25">
      <c r="A294" s="529"/>
      <c r="B294" s="363" t="s">
        <v>1662</v>
      </c>
      <c r="C294" s="527" t="s">
        <v>2296</v>
      </c>
      <c r="D294" s="497" t="s">
        <v>2646</v>
      </c>
      <c r="E294" s="364" t="s">
        <v>451</v>
      </c>
      <c r="F294" s="338" t="s">
        <v>508</v>
      </c>
      <c r="G294" s="342" t="s">
        <v>2908</v>
      </c>
      <c r="H294" s="463">
        <v>60000</v>
      </c>
      <c r="I294" s="463">
        <v>60000</v>
      </c>
      <c r="J294" s="338"/>
    </row>
    <row r="295" spans="1:10" x14ac:dyDescent="0.25">
      <c r="A295" s="529"/>
      <c r="B295" s="363"/>
      <c r="C295" s="527" t="s">
        <v>2296</v>
      </c>
      <c r="D295" s="497" t="s">
        <v>2647</v>
      </c>
      <c r="E295" s="364" t="s">
        <v>1663</v>
      </c>
      <c r="F295" s="338" t="s">
        <v>508</v>
      </c>
      <c r="G295" s="342" t="s">
        <v>2908</v>
      </c>
      <c r="H295" s="463">
        <v>45000</v>
      </c>
      <c r="I295" s="463">
        <v>45000</v>
      </c>
      <c r="J295" s="338"/>
    </row>
    <row r="296" spans="1:10" x14ac:dyDescent="0.25">
      <c r="A296" s="529"/>
      <c r="B296" s="363" t="s">
        <v>1664</v>
      </c>
      <c r="C296" s="527" t="s">
        <v>2296</v>
      </c>
      <c r="D296" s="497" t="s">
        <v>2648</v>
      </c>
      <c r="E296" s="364" t="s">
        <v>1665</v>
      </c>
      <c r="F296" s="338" t="s">
        <v>508</v>
      </c>
      <c r="G296" s="342" t="s">
        <v>2908</v>
      </c>
      <c r="H296" s="463">
        <v>50000</v>
      </c>
      <c r="I296" s="463">
        <v>50000</v>
      </c>
      <c r="J296" s="338"/>
    </row>
    <row r="297" spans="1:10" x14ac:dyDescent="0.25">
      <c r="A297" s="529"/>
      <c r="B297" s="363"/>
      <c r="C297" s="527" t="s">
        <v>2296</v>
      </c>
      <c r="D297" s="497" t="s">
        <v>2649</v>
      </c>
      <c r="E297" s="364" t="s">
        <v>598</v>
      </c>
      <c r="F297" s="338" t="s">
        <v>508</v>
      </c>
      <c r="G297" s="342" t="s">
        <v>2908</v>
      </c>
      <c r="H297" s="463">
        <v>50000</v>
      </c>
      <c r="I297" s="463">
        <v>50000</v>
      </c>
      <c r="J297" s="338"/>
    </row>
    <row r="298" spans="1:10" x14ac:dyDescent="0.25">
      <c r="A298" s="529"/>
      <c r="B298" s="363"/>
      <c r="C298" s="527" t="s">
        <v>2296</v>
      </c>
      <c r="D298" s="497" t="s">
        <v>2650</v>
      </c>
      <c r="E298" s="364" t="s">
        <v>459</v>
      </c>
      <c r="F298" s="338" t="s">
        <v>508</v>
      </c>
      <c r="G298" s="342" t="s">
        <v>2908</v>
      </c>
      <c r="H298" s="463">
        <v>60000</v>
      </c>
      <c r="I298" s="463">
        <v>60000</v>
      </c>
      <c r="J298" s="338"/>
    </row>
    <row r="299" spans="1:10" x14ac:dyDescent="0.25">
      <c r="A299" s="529"/>
      <c r="B299" s="363" t="s">
        <v>1666</v>
      </c>
      <c r="C299" s="527" t="s">
        <v>2296</v>
      </c>
      <c r="D299" s="497" t="s">
        <v>2651</v>
      </c>
      <c r="E299" s="364" t="s">
        <v>1667</v>
      </c>
      <c r="F299" s="338" t="s">
        <v>508</v>
      </c>
      <c r="G299" s="369" t="s">
        <v>1157</v>
      </c>
      <c r="H299" s="463">
        <v>60000</v>
      </c>
      <c r="I299" s="463">
        <v>60000</v>
      </c>
      <c r="J299" s="338">
        <v>2018</v>
      </c>
    </row>
    <row r="300" spans="1:10" x14ac:dyDescent="0.25">
      <c r="A300" s="529"/>
      <c r="B300" s="363"/>
      <c r="C300" s="527" t="s">
        <v>2296</v>
      </c>
      <c r="D300" s="497" t="s">
        <v>2652</v>
      </c>
      <c r="E300" s="364" t="s">
        <v>1670</v>
      </c>
      <c r="F300" s="338" t="s">
        <v>508</v>
      </c>
      <c r="G300" s="342" t="s">
        <v>1486</v>
      </c>
      <c r="H300" s="463">
        <v>50000</v>
      </c>
      <c r="I300" s="463">
        <v>50000</v>
      </c>
      <c r="J300" s="338"/>
    </row>
    <row r="301" spans="1:10" x14ac:dyDescent="0.25">
      <c r="A301" s="529"/>
      <c r="B301" s="363"/>
      <c r="C301" s="527" t="s">
        <v>2296</v>
      </c>
      <c r="D301" s="497">
        <v>359402832</v>
      </c>
      <c r="E301" s="364" t="s">
        <v>1671</v>
      </c>
      <c r="F301" s="338" t="s">
        <v>508</v>
      </c>
      <c r="G301" s="342" t="s">
        <v>1486</v>
      </c>
      <c r="H301" s="463">
        <v>70000</v>
      </c>
      <c r="I301" s="463">
        <v>70000</v>
      </c>
      <c r="J301" s="338"/>
    </row>
    <row r="302" spans="1:10" x14ac:dyDescent="0.25">
      <c r="A302" s="529"/>
      <c r="B302" s="363" t="s">
        <v>1672</v>
      </c>
      <c r="C302" s="527" t="s">
        <v>2296</v>
      </c>
      <c r="D302" s="497" t="s">
        <v>2653</v>
      </c>
      <c r="E302" s="368" t="s">
        <v>1672</v>
      </c>
      <c r="F302" s="338" t="s">
        <v>507</v>
      </c>
      <c r="G302" s="369" t="s">
        <v>1673</v>
      </c>
      <c r="H302" s="463">
        <v>60000</v>
      </c>
      <c r="I302" s="463">
        <v>60000</v>
      </c>
      <c r="J302" s="338"/>
    </row>
    <row r="303" spans="1:10" x14ac:dyDescent="0.25">
      <c r="A303" s="529"/>
      <c r="B303" s="363" t="s">
        <v>1674</v>
      </c>
      <c r="C303" s="527" t="s">
        <v>2296</v>
      </c>
      <c r="D303" s="497" t="s">
        <v>2654</v>
      </c>
      <c r="E303" s="368" t="s">
        <v>1674</v>
      </c>
      <c r="F303" s="338" t="s">
        <v>2891</v>
      </c>
      <c r="G303" s="342" t="s">
        <v>1486</v>
      </c>
      <c r="H303" s="463">
        <v>60000</v>
      </c>
      <c r="I303" s="463">
        <v>60000</v>
      </c>
      <c r="J303" s="338"/>
    </row>
    <row r="304" spans="1:10" x14ac:dyDescent="0.25">
      <c r="A304" s="529"/>
      <c r="B304" s="363"/>
      <c r="C304" s="527" t="s">
        <v>2296</v>
      </c>
      <c r="D304" s="497" t="s">
        <v>2655</v>
      </c>
      <c r="E304" s="364" t="s">
        <v>1675</v>
      </c>
      <c r="F304" s="338" t="s">
        <v>508</v>
      </c>
      <c r="G304" s="369" t="s">
        <v>1676</v>
      </c>
      <c r="H304" s="463">
        <v>40000</v>
      </c>
      <c r="I304" s="463">
        <v>40000</v>
      </c>
      <c r="J304" s="338">
        <v>2019</v>
      </c>
    </row>
    <row r="305" spans="1:10" x14ac:dyDescent="0.25">
      <c r="A305" s="529"/>
      <c r="B305" s="363"/>
      <c r="C305" s="527" t="s">
        <v>2296</v>
      </c>
      <c r="D305" s="497" t="s">
        <v>2656</v>
      </c>
      <c r="E305" s="364" t="s">
        <v>672</v>
      </c>
      <c r="F305" s="338" t="s">
        <v>2892</v>
      </c>
      <c r="G305" s="369" t="s">
        <v>1157</v>
      </c>
      <c r="H305" s="463">
        <v>60000</v>
      </c>
      <c r="I305" s="463">
        <v>60000</v>
      </c>
      <c r="J305" s="338">
        <v>2019</v>
      </c>
    </row>
    <row r="306" spans="1:10" x14ac:dyDescent="0.25">
      <c r="A306" s="529"/>
      <c r="B306" s="363" t="s">
        <v>524</v>
      </c>
      <c r="C306" s="527" t="s">
        <v>2296</v>
      </c>
      <c r="D306" s="497" t="s">
        <v>2657</v>
      </c>
      <c r="E306" s="364" t="s">
        <v>1563</v>
      </c>
      <c r="F306" s="338" t="s">
        <v>508</v>
      </c>
      <c r="G306" s="342" t="s">
        <v>1486</v>
      </c>
      <c r="H306" s="463">
        <v>60000</v>
      </c>
      <c r="I306" s="463">
        <v>60000</v>
      </c>
      <c r="J306" s="338"/>
    </row>
    <row r="307" spans="1:10" x14ac:dyDescent="0.25">
      <c r="A307" s="529"/>
      <c r="B307" s="363"/>
      <c r="C307" s="527" t="s">
        <v>2296</v>
      </c>
      <c r="D307" s="497" t="s">
        <v>2658</v>
      </c>
      <c r="E307" s="364" t="s">
        <v>1549</v>
      </c>
      <c r="F307" s="338" t="s">
        <v>508</v>
      </c>
      <c r="G307" s="342" t="s">
        <v>1486</v>
      </c>
      <c r="H307" s="463">
        <v>60000</v>
      </c>
      <c r="I307" s="463">
        <v>60000</v>
      </c>
      <c r="J307" s="338"/>
    </row>
    <row r="308" spans="1:10" x14ac:dyDescent="0.25">
      <c r="A308" s="529"/>
      <c r="B308" s="363" t="s">
        <v>1679</v>
      </c>
      <c r="C308" s="527" t="s">
        <v>2296</v>
      </c>
      <c r="D308" s="497" t="s">
        <v>2659</v>
      </c>
      <c r="E308" s="364" t="s">
        <v>487</v>
      </c>
      <c r="F308" s="338" t="s">
        <v>508</v>
      </c>
      <c r="G308" s="369" t="s">
        <v>791</v>
      </c>
      <c r="H308" s="463">
        <v>60000</v>
      </c>
      <c r="I308" s="463">
        <v>60000</v>
      </c>
      <c r="J308" s="338">
        <v>2018</v>
      </c>
    </row>
    <row r="309" spans="1:10" x14ac:dyDescent="0.25">
      <c r="A309" s="529"/>
      <c r="B309" s="363" t="s">
        <v>1680</v>
      </c>
      <c r="C309" s="527" t="s">
        <v>2296</v>
      </c>
      <c r="D309" s="497" t="s">
        <v>2660</v>
      </c>
      <c r="E309" s="368" t="s">
        <v>1680</v>
      </c>
      <c r="F309" s="338" t="s">
        <v>507</v>
      </c>
      <c r="G309" s="369" t="s">
        <v>1228</v>
      </c>
      <c r="H309" s="463">
        <v>60000</v>
      </c>
      <c r="I309" s="463">
        <v>60000</v>
      </c>
      <c r="J309" s="338">
        <v>2018</v>
      </c>
    </row>
    <row r="310" spans="1:10" x14ac:dyDescent="0.25">
      <c r="A310" s="529"/>
      <c r="B310" s="363" t="s">
        <v>1681</v>
      </c>
      <c r="C310" s="527" t="s">
        <v>2296</v>
      </c>
      <c r="D310" s="497" t="s">
        <v>2661</v>
      </c>
      <c r="E310" s="364" t="s">
        <v>1682</v>
      </c>
      <c r="F310" s="338" t="s">
        <v>508</v>
      </c>
      <c r="G310" s="342" t="s">
        <v>1486</v>
      </c>
      <c r="H310" s="463">
        <v>50000</v>
      </c>
      <c r="I310" s="463">
        <v>50000</v>
      </c>
      <c r="J310" s="338"/>
    </row>
    <row r="311" spans="1:10" x14ac:dyDescent="0.25">
      <c r="A311" s="529"/>
      <c r="B311" s="363" t="s">
        <v>1683</v>
      </c>
      <c r="C311" s="527" t="s">
        <v>2296</v>
      </c>
      <c r="D311" s="497" t="s">
        <v>2662</v>
      </c>
      <c r="E311" s="364" t="s">
        <v>1684</v>
      </c>
      <c r="F311" s="338" t="s">
        <v>508</v>
      </c>
      <c r="G311" s="342" t="s">
        <v>1486</v>
      </c>
      <c r="H311" s="463">
        <v>60000</v>
      </c>
      <c r="I311" s="463">
        <v>60000</v>
      </c>
      <c r="J311" s="338"/>
    </row>
    <row r="312" spans="1:10" x14ac:dyDescent="0.25">
      <c r="A312" s="529"/>
      <c r="B312" s="363" t="s">
        <v>1685</v>
      </c>
      <c r="C312" s="527" t="s">
        <v>2296</v>
      </c>
      <c r="D312" s="497" t="s">
        <v>2663</v>
      </c>
      <c r="E312" s="364" t="s">
        <v>1686</v>
      </c>
      <c r="F312" s="338" t="s">
        <v>508</v>
      </c>
      <c r="G312" s="342" t="s">
        <v>1486</v>
      </c>
      <c r="H312" s="463">
        <v>70000</v>
      </c>
      <c r="I312" s="463">
        <v>70000</v>
      </c>
      <c r="J312" s="338"/>
    </row>
    <row r="313" spans="1:10" x14ac:dyDescent="0.25">
      <c r="A313" s="529"/>
      <c r="B313" s="363" t="s">
        <v>1687</v>
      </c>
      <c r="C313" s="527" t="s">
        <v>2296</v>
      </c>
      <c r="D313" s="497" t="s">
        <v>2664</v>
      </c>
      <c r="E313" s="364" t="s">
        <v>1688</v>
      </c>
      <c r="F313" s="338" t="s">
        <v>508</v>
      </c>
      <c r="G313" s="369" t="s">
        <v>1689</v>
      </c>
      <c r="H313" s="463">
        <v>60000</v>
      </c>
      <c r="I313" s="463">
        <v>60000</v>
      </c>
      <c r="J313" s="338"/>
    </row>
    <row r="314" spans="1:10" x14ac:dyDescent="0.25">
      <c r="A314" s="529"/>
      <c r="B314" s="363"/>
      <c r="C314" s="527" t="s">
        <v>2296</v>
      </c>
      <c r="D314" s="497" t="s">
        <v>2665</v>
      </c>
      <c r="E314" s="364" t="s">
        <v>519</v>
      </c>
      <c r="F314" s="338" t="s">
        <v>508</v>
      </c>
      <c r="G314" s="369" t="s">
        <v>1593</v>
      </c>
      <c r="H314" s="463">
        <v>70000</v>
      </c>
      <c r="I314" s="463">
        <v>70000</v>
      </c>
      <c r="J314" s="338">
        <v>2020</v>
      </c>
    </row>
    <row r="315" spans="1:10" x14ac:dyDescent="0.25">
      <c r="A315" s="529"/>
      <c r="B315" s="363" t="s">
        <v>1557</v>
      </c>
      <c r="C315" s="527" t="s">
        <v>2296</v>
      </c>
      <c r="D315" s="497" t="s">
        <v>2666</v>
      </c>
      <c r="E315" s="364" t="s">
        <v>1541</v>
      </c>
      <c r="F315" s="338" t="s">
        <v>508</v>
      </c>
      <c r="G315" s="369" t="s">
        <v>1690</v>
      </c>
      <c r="H315" s="463">
        <v>40000</v>
      </c>
      <c r="I315" s="463">
        <v>40000</v>
      </c>
      <c r="J315" s="338"/>
    </row>
    <row r="316" spans="1:10" x14ac:dyDescent="0.25">
      <c r="A316" s="529"/>
      <c r="B316" s="363" t="s">
        <v>1691</v>
      </c>
      <c r="C316" s="527" t="s">
        <v>2296</v>
      </c>
      <c r="D316" s="497" t="s">
        <v>2667</v>
      </c>
      <c r="E316" s="364" t="s">
        <v>1692</v>
      </c>
      <c r="F316" s="338" t="s">
        <v>508</v>
      </c>
      <c r="G316" s="369" t="s">
        <v>535</v>
      </c>
      <c r="H316" s="463">
        <v>40000</v>
      </c>
      <c r="I316" s="463">
        <v>40000</v>
      </c>
      <c r="J316" s="338">
        <v>2020</v>
      </c>
    </row>
    <row r="317" spans="1:10" x14ac:dyDescent="0.25">
      <c r="A317" s="529"/>
      <c r="B317" s="363" t="s">
        <v>1693</v>
      </c>
      <c r="C317" s="527" t="s">
        <v>2296</v>
      </c>
      <c r="D317" s="497" t="s">
        <v>2668</v>
      </c>
      <c r="E317" s="364" t="s">
        <v>1694</v>
      </c>
      <c r="F317" s="338" t="s">
        <v>508</v>
      </c>
      <c r="G317" s="369" t="s">
        <v>1228</v>
      </c>
      <c r="H317" s="463">
        <v>70000</v>
      </c>
      <c r="I317" s="463">
        <v>70000</v>
      </c>
      <c r="J317" s="338">
        <v>2019</v>
      </c>
    </row>
    <row r="318" spans="1:10" x14ac:dyDescent="0.25">
      <c r="A318" s="529"/>
      <c r="B318" s="363"/>
      <c r="C318" s="527" t="s">
        <v>2296</v>
      </c>
      <c r="D318" s="497" t="s">
        <v>2669</v>
      </c>
      <c r="E318" s="364" t="s">
        <v>1695</v>
      </c>
      <c r="F318" s="338" t="s">
        <v>508</v>
      </c>
      <c r="G318" s="369" t="s">
        <v>1621</v>
      </c>
      <c r="H318" s="463">
        <v>60000</v>
      </c>
      <c r="I318" s="463">
        <v>60000</v>
      </c>
      <c r="J318" s="338">
        <v>2019</v>
      </c>
    </row>
    <row r="319" spans="1:10" x14ac:dyDescent="0.25">
      <c r="A319" s="529"/>
      <c r="B319" s="363" t="s">
        <v>1696</v>
      </c>
      <c r="C319" s="527" t="s">
        <v>2296</v>
      </c>
      <c r="D319" s="497" t="s">
        <v>2670</v>
      </c>
      <c r="E319" s="364" t="s">
        <v>1073</v>
      </c>
      <c r="F319" s="338" t="s">
        <v>508</v>
      </c>
      <c r="G319" s="342" t="s">
        <v>1486</v>
      </c>
      <c r="H319" s="463">
        <v>40000</v>
      </c>
      <c r="I319" s="463">
        <v>40000</v>
      </c>
      <c r="J319" s="338"/>
    </row>
    <row r="320" spans="1:10" x14ac:dyDescent="0.25">
      <c r="A320" s="529"/>
      <c r="B320" s="363" t="s">
        <v>1700</v>
      </c>
      <c r="C320" s="527" t="s">
        <v>2296</v>
      </c>
      <c r="D320" s="497" t="s">
        <v>2671</v>
      </c>
      <c r="E320" s="364" t="s">
        <v>1541</v>
      </c>
      <c r="F320" s="338" t="s">
        <v>508</v>
      </c>
      <c r="G320" s="369" t="s">
        <v>1701</v>
      </c>
      <c r="H320" s="463">
        <v>50000</v>
      </c>
      <c r="I320" s="463">
        <v>50000</v>
      </c>
      <c r="J320" s="338">
        <v>2019</v>
      </c>
    </row>
    <row r="321" spans="1:10" x14ac:dyDescent="0.25">
      <c r="A321" s="529"/>
      <c r="B321" s="363" t="s">
        <v>1702</v>
      </c>
      <c r="C321" s="527" t="s">
        <v>2296</v>
      </c>
      <c r="D321" s="497" t="s">
        <v>2672</v>
      </c>
      <c r="E321" s="364" t="s">
        <v>824</v>
      </c>
      <c r="F321" s="338" t="s">
        <v>508</v>
      </c>
      <c r="G321" s="369" t="s">
        <v>1703</v>
      </c>
      <c r="H321" s="463">
        <v>40000</v>
      </c>
      <c r="I321" s="463">
        <v>40000</v>
      </c>
      <c r="J321" s="338"/>
    </row>
    <row r="322" spans="1:10" x14ac:dyDescent="0.25">
      <c r="A322" s="529"/>
      <c r="B322" s="363" t="s">
        <v>1704</v>
      </c>
      <c r="C322" s="527" t="s">
        <v>2296</v>
      </c>
      <c r="D322" s="497" t="s">
        <v>2673</v>
      </c>
      <c r="E322" s="368" t="s">
        <v>1704</v>
      </c>
      <c r="F322" s="338" t="s">
        <v>507</v>
      </c>
      <c r="G322" s="369" t="s">
        <v>1699</v>
      </c>
      <c r="H322" s="463">
        <v>70000</v>
      </c>
      <c r="I322" s="463">
        <v>70000</v>
      </c>
      <c r="J322" s="338">
        <v>2019</v>
      </c>
    </row>
    <row r="323" spans="1:10" x14ac:dyDescent="0.25">
      <c r="A323" s="529"/>
      <c r="B323" s="363" t="s">
        <v>1705</v>
      </c>
      <c r="C323" s="527" t="s">
        <v>2296</v>
      </c>
      <c r="D323" s="497" t="s">
        <v>2674</v>
      </c>
      <c r="E323" s="364" t="s">
        <v>1706</v>
      </c>
      <c r="F323" s="338" t="s">
        <v>508</v>
      </c>
      <c r="G323" s="369" t="s">
        <v>1707</v>
      </c>
      <c r="H323" s="463">
        <v>60000</v>
      </c>
      <c r="I323" s="463">
        <v>60000</v>
      </c>
      <c r="J323" s="338"/>
    </row>
    <row r="324" spans="1:10" x14ac:dyDescent="0.25">
      <c r="A324" s="529"/>
      <c r="B324" s="363" t="s">
        <v>1708</v>
      </c>
      <c r="C324" s="527" t="s">
        <v>2296</v>
      </c>
      <c r="D324" s="497" t="s">
        <v>2675</v>
      </c>
      <c r="E324" s="364" t="s">
        <v>1709</v>
      </c>
      <c r="F324" s="338" t="s">
        <v>508</v>
      </c>
      <c r="G324" s="369" t="s">
        <v>535</v>
      </c>
      <c r="H324" s="463">
        <v>60000</v>
      </c>
      <c r="I324" s="463">
        <v>60000</v>
      </c>
      <c r="J324" s="338">
        <v>2019</v>
      </c>
    </row>
    <row r="325" spans="1:10" x14ac:dyDescent="0.25">
      <c r="A325" s="529"/>
      <c r="B325" s="363" t="s">
        <v>565</v>
      </c>
      <c r="C325" s="527" t="s">
        <v>2296</v>
      </c>
      <c r="D325" s="497" t="s">
        <v>2676</v>
      </c>
      <c r="E325" s="368" t="s">
        <v>565</v>
      </c>
      <c r="F325" s="338" t="s">
        <v>507</v>
      </c>
      <c r="G325" s="369" t="s">
        <v>1710</v>
      </c>
      <c r="H325" s="463">
        <v>80000</v>
      </c>
      <c r="I325" s="463">
        <v>80000</v>
      </c>
      <c r="J325" s="338">
        <v>2019</v>
      </c>
    </row>
    <row r="326" spans="1:10" x14ac:dyDescent="0.25">
      <c r="A326" s="529"/>
      <c r="B326" s="363" t="s">
        <v>1711</v>
      </c>
      <c r="C326" s="527" t="s">
        <v>2296</v>
      </c>
      <c r="D326" s="497" t="s">
        <v>2677</v>
      </c>
      <c r="E326" s="368" t="s">
        <v>1711</v>
      </c>
      <c r="F326" s="338" t="s">
        <v>507</v>
      </c>
      <c r="G326" s="369" t="s">
        <v>1712</v>
      </c>
      <c r="H326" s="463">
        <v>50000</v>
      </c>
      <c r="I326" s="463">
        <v>50000</v>
      </c>
      <c r="J326" s="338"/>
    </row>
    <row r="327" spans="1:10" x14ac:dyDescent="0.25">
      <c r="A327" s="529"/>
      <c r="B327" s="457" t="s">
        <v>1715</v>
      </c>
      <c r="C327" s="527" t="s">
        <v>2296</v>
      </c>
      <c r="D327" s="497" t="s">
        <v>2678</v>
      </c>
      <c r="E327" s="364" t="s">
        <v>1715</v>
      </c>
      <c r="F327" s="338" t="s">
        <v>507</v>
      </c>
      <c r="G327" s="369" t="s">
        <v>1716</v>
      </c>
      <c r="H327" s="463">
        <v>80000</v>
      </c>
      <c r="I327" s="463">
        <v>80000</v>
      </c>
      <c r="J327" s="338"/>
    </row>
    <row r="328" spans="1:10" x14ac:dyDescent="0.25">
      <c r="A328" s="529"/>
      <c r="B328" s="363" t="s">
        <v>1718</v>
      </c>
      <c r="C328" s="527" t="s">
        <v>2296</v>
      </c>
      <c r="D328" s="497" t="s">
        <v>2679</v>
      </c>
      <c r="E328" s="368" t="s">
        <v>1718</v>
      </c>
      <c r="F328" s="338" t="s">
        <v>507</v>
      </c>
      <c r="G328" s="369" t="s">
        <v>1568</v>
      </c>
      <c r="H328" s="463">
        <v>50000</v>
      </c>
      <c r="I328" s="463">
        <v>50000</v>
      </c>
      <c r="J328" s="338"/>
    </row>
    <row r="329" spans="1:10" x14ac:dyDescent="0.25">
      <c r="A329" s="529"/>
      <c r="B329" s="363" t="s">
        <v>1719</v>
      </c>
      <c r="C329" s="527" t="s">
        <v>2296</v>
      </c>
      <c r="D329" s="497" t="s">
        <v>2680</v>
      </c>
      <c r="E329" s="368" t="s">
        <v>1719</v>
      </c>
      <c r="F329" s="338" t="s">
        <v>507</v>
      </c>
      <c r="G329" s="369" t="s">
        <v>1703</v>
      </c>
      <c r="H329" s="463">
        <v>60000</v>
      </c>
      <c r="I329" s="463">
        <v>60000</v>
      </c>
      <c r="J329" s="338"/>
    </row>
    <row r="330" spans="1:10" x14ac:dyDescent="0.25">
      <c r="A330" s="529"/>
      <c r="B330" s="363"/>
      <c r="C330" s="527" t="s">
        <v>2296</v>
      </c>
      <c r="D330" s="497"/>
      <c r="E330" s="364" t="s">
        <v>1721</v>
      </c>
      <c r="F330" s="338" t="s">
        <v>516</v>
      </c>
      <c r="G330" s="369" t="s">
        <v>1703</v>
      </c>
      <c r="H330" s="463">
        <v>70000</v>
      </c>
      <c r="I330" s="463">
        <v>70000</v>
      </c>
      <c r="J330" s="338"/>
    </row>
    <row r="331" spans="1:10" x14ac:dyDescent="0.25">
      <c r="A331" s="529"/>
      <c r="B331" s="363" t="s">
        <v>1722</v>
      </c>
      <c r="C331" s="527" t="s">
        <v>2296</v>
      </c>
      <c r="D331" s="497" t="s">
        <v>2681</v>
      </c>
      <c r="E331" s="368" t="s">
        <v>1722</v>
      </c>
      <c r="F331" s="338" t="s">
        <v>507</v>
      </c>
      <c r="G331" s="369" t="s">
        <v>1723</v>
      </c>
      <c r="H331" s="463">
        <v>50000</v>
      </c>
      <c r="I331" s="463">
        <v>50000</v>
      </c>
      <c r="J331" s="338"/>
    </row>
    <row r="332" spans="1:10" x14ac:dyDescent="0.25">
      <c r="A332" s="529"/>
      <c r="B332" s="363" t="s">
        <v>1724</v>
      </c>
      <c r="C332" s="527" t="s">
        <v>2296</v>
      </c>
      <c r="D332" s="497" t="s">
        <v>2682</v>
      </c>
      <c r="E332" s="368" t="s">
        <v>1724</v>
      </c>
      <c r="F332" s="338" t="s">
        <v>507</v>
      </c>
      <c r="G332" s="369" t="s">
        <v>1703</v>
      </c>
      <c r="H332" s="463">
        <v>60000</v>
      </c>
      <c r="I332" s="463">
        <v>60000</v>
      </c>
      <c r="J332" s="338"/>
    </row>
    <row r="333" spans="1:10" x14ac:dyDescent="0.25">
      <c r="A333" s="529"/>
      <c r="B333" s="363" t="s">
        <v>1725</v>
      </c>
      <c r="C333" s="527" t="s">
        <v>2296</v>
      </c>
      <c r="D333" s="497" t="s">
        <v>2683</v>
      </c>
      <c r="E333" s="368" t="s">
        <v>1725</v>
      </c>
      <c r="F333" s="338" t="s">
        <v>507</v>
      </c>
      <c r="G333" s="369" t="s">
        <v>1703</v>
      </c>
      <c r="H333" s="463">
        <v>50000</v>
      </c>
      <c r="I333" s="463">
        <v>50000</v>
      </c>
      <c r="J333" s="338"/>
    </row>
    <row r="334" spans="1:10" x14ac:dyDescent="0.25">
      <c r="A334" s="529"/>
      <c r="B334" s="363" t="s">
        <v>1728</v>
      </c>
      <c r="C334" s="527" t="s">
        <v>2296</v>
      </c>
      <c r="D334" s="497" t="s">
        <v>2684</v>
      </c>
      <c r="E334" s="364" t="s">
        <v>1729</v>
      </c>
      <c r="F334" s="338" t="s">
        <v>508</v>
      </c>
      <c r="G334" s="369" t="s">
        <v>1391</v>
      </c>
      <c r="H334" s="463">
        <v>40000</v>
      </c>
      <c r="I334" s="463">
        <v>40000</v>
      </c>
      <c r="J334" s="338">
        <v>2019</v>
      </c>
    </row>
    <row r="335" spans="1:10" x14ac:dyDescent="0.25">
      <c r="A335" s="529"/>
      <c r="B335" s="363" t="s">
        <v>1226</v>
      </c>
      <c r="C335" s="527" t="s">
        <v>2296</v>
      </c>
      <c r="D335" s="497" t="s">
        <v>2685</v>
      </c>
      <c r="E335" s="368" t="s">
        <v>1226</v>
      </c>
      <c r="F335" s="338" t="s">
        <v>507</v>
      </c>
      <c r="G335" s="369" t="s">
        <v>1391</v>
      </c>
      <c r="H335" s="463">
        <v>40000</v>
      </c>
      <c r="I335" s="463">
        <v>40000</v>
      </c>
      <c r="J335" s="338">
        <v>2019</v>
      </c>
    </row>
    <row r="336" spans="1:10" x14ac:dyDescent="0.25">
      <c r="A336" s="529"/>
      <c r="B336" s="363" t="s">
        <v>1730</v>
      </c>
      <c r="C336" s="527" t="s">
        <v>2296</v>
      </c>
      <c r="D336" s="497" t="s">
        <v>2686</v>
      </c>
      <c r="E336" s="364" t="s">
        <v>1731</v>
      </c>
      <c r="F336" s="338" t="s">
        <v>508</v>
      </c>
      <c r="G336" s="369" t="s">
        <v>535</v>
      </c>
      <c r="H336" s="463">
        <v>40000</v>
      </c>
      <c r="I336" s="463">
        <v>40000</v>
      </c>
      <c r="J336" s="338">
        <v>2019</v>
      </c>
    </row>
    <row r="337" spans="1:10" x14ac:dyDescent="0.25">
      <c r="A337" s="529"/>
      <c r="B337" s="363"/>
      <c r="C337" s="527"/>
      <c r="D337" s="497" t="s">
        <v>2687</v>
      </c>
      <c r="E337" s="364" t="s">
        <v>1732</v>
      </c>
      <c r="F337" s="338" t="s">
        <v>508</v>
      </c>
      <c r="G337" s="369" t="s">
        <v>1733</v>
      </c>
      <c r="H337" s="463">
        <v>60000</v>
      </c>
      <c r="I337" s="463">
        <v>60000</v>
      </c>
      <c r="J337" s="338">
        <v>2018</v>
      </c>
    </row>
    <row r="338" spans="1:10" x14ac:dyDescent="0.25">
      <c r="A338" s="529"/>
      <c r="B338" s="363" t="s">
        <v>1734</v>
      </c>
      <c r="C338" s="527" t="s">
        <v>2296</v>
      </c>
      <c r="D338" s="497" t="s">
        <v>2688</v>
      </c>
      <c r="E338" s="364" t="s">
        <v>1735</v>
      </c>
      <c r="F338" s="338" t="s">
        <v>508</v>
      </c>
      <c r="G338" s="369" t="s">
        <v>1749</v>
      </c>
      <c r="H338" s="463">
        <v>60000</v>
      </c>
      <c r="I338" s="463">
        <v>60000</v>
      </c>
      <c r="J338" s="338"/>
    </row>
    <row r="339" spans="1:10" x14ac:dyDescent="0.25">
      <c r="A339" s="529"/>
      <c r="B339" s="363"/>
      <c r="C339" s="527"/>
      <c r="D339" s="497" t="s">
        <v>2689</v>
      </c>
      <c r="E339" s="364" t="s">
        <v>1736</v>
      </c>
      <c r="F339" s="338" t="s">
        <v>508</v>
      </c>
      <c r="G339" s="369" t="s">
        <v>1749</v>
      </c>
      <c r="H339" s="463">
        <v>70000</v>
      </c>
      <c r="I339" s="463">
        <v>70000</v>
      </c>
      <c r="J339" s="338"/>
    </row>
    <row r="340" spans="1:10" x14ac:dyDescent="0.25">
      <c r="A340" s="529"/>
      <c r="B340" s="363" t="s">
        <v>1737</v>
      </c>
      <c r="C340" s="527" t="s">
        <v>2296</v>
      </c>
      <c r="D340" s="497" t="s">
        <v>2690</v>
      </c>
      <c r="E340" s="364" t="s">
        <v>1738</v>
      </c>
      <c r="F340" s="338" t="s">
        <v>508</v>
      </c>
      <c r="G340" s="369" t="s">
        <v>1749</v>
      </c>
      <c r="H340" s="463">
        <v>65000</v>
      </c>
      <c r="I340" s="463">
        <v>65000</v>
      </c>
      <c r="J340" s="338"/>
    </row>
    <row r="341" spans="1:10" x14ac:dyDescent="0.25">
      <c r="A341" s="529"/>
      <c r="B341" s="363"/>
      <c r="C341" s="527"/>
      <c r="D341" s="497" t="s">
        <v>2691</v>
      </c>
      <c r="E341" s="364" t="s">
        <v>465</v>
      </c>
      <c r="F341" s="338" t="s">
        <v>508</v>
      </c>
      <c r="G341" s="369" t="s">
        <v>1749</v>
      </c>
      <c r="H341" s="463">
        <v>60000</v>
      </c>
      <c r="I341" s="463">
        <v>60000</v>
      </c>
      <c r="J341" s="338"/>
    </row>
    <row r="342" spans="1:10" x14ac:dyDescent="0.25">
      <c r="A342" s="529"/>
      <c r="B342" s="363"/>
      <c r="C342" s="527"/>
      <c r="D342" s="497"/>
      <c r="E342" s="364" t="s">
        <v>2893</v>
      </c>
      <c r="F342" s="338" t="s">
        <v>508</v>
      </c>
      <c r="G342" s="369" t="s">
        <v>1749</v>
      </c>
      <c r="H342" s="463">
        <v>70000</v>
      </c>
      <c r="I342" s="463">
        <v>70000</v>
      </c>
      <c r="J342" s="338"/>
    </row>
    <row r="343" spans="1:10" x14ac:dyDescent="0.25">
      <c r="A343" s="529"/>
      <c r="B343" s="363" t="s">
        <v>1740</v>
      </c>
      <c r="C343" s="527" t="s">
        <v>2296</v>
      </c>
      <c r="D343" s="497" t="s">
        <v>2692</v>
      </c>
      <c r="E343" s="364" t="s">
        <v>1741</v>
      </c>
      <c r="F343" s="338" t="s">
        <v>508</v>
      </c>
      <c r="G343" s="369" t="s">
        <v>1742</v>
      </c>
      <c r="H343" s="463">
        <v>60000</v>
      </c>
      <c r="I343" s="463">
        <v>60000</v>
      </c>
      <c r="J343" s="338"/>
    </row>
    <row r="344" spans="1:10" x14ac:dyDescent="0.25">
      <c r="A344" s="529"/>
      <c r="B344" s="363"/>
      <c r="C344" s="527"/>
      <c r="D344" s="497" t="s">
        <v>2693</v>
      </c>
      <c r="E344" s="364" t="s">
        <v>446</v>
      </c>
      <c r="F344" s="338" t="s">
        <v>508</v>
      </c>
      <c r="G344" s="369" t="s">
        <v>1743</v>
      </c>
      <c r="H344" s="463">
        <v>40000</v>
      </c>
      <c r="I344" s="463">
        <v>40000</v>
      </c>
      <c r="J344" s="338"/>
    </row>
    <row r="345" spans="1:10" x14ac:dyDescent="0.25">
      <c r="A345" s="529"/>
      <c r="B345" s="363" t="s">
        <v>1744</v>
      </c>
      <c r="C345" s="527" t="s">
        <v>2296</v>
      </c>
      <c r="D345" s="497" t="s">
        <v>2694</v>
      </c>
      <c r="E345" s="364" t="s">
        <v>1745</v>
      </c>
      <c r="F345" s="338" t="s">
        <v>508</v>
      </c>
      <c r="G345" s="369" t="s">
        <v>1746</v>
      </c>
      <c r="H345" s="463">
        <v>70000</v>
      </c>
      <c r="I345" s="463">
        <v>70000</v>
      </c>
      <c r="J345" s="338">
        <v>2019</v>
      </c>
    </row>
    <row r="346" spans="1:10" x14ac:dyDescent="0.25">
      <c r="A346" s="529"/>
      <c r="B346" s="363" t="s">
        <v>1747</v>
      </c>
      <c r="C346" s="527" t="s">
        <v>2296</v>
      </c>
      <c r="D346" s="497" t="s">
        <v>2695</v>
      </c>
      <c r="E346" s="364" t="s">
        <v>1748</v>
      </c>
      <c r="F346" s="338" t="s">
        <v>508</v>
      </c>
      <c r="G346" s="369" t="s">
        <v>1749</v>
      </c>
      <c r="H346" s="463">
        <v>70000</v>
      </c>
      <c r="I346" s="463">
        <v>70000</v>
      </c>
      <c r="J346" s="338"/>
    </row>
    <row r="347" spans="1:10" x14ac:dyDescent="0.25">
      <c r="A347" s="529"/>
      <c r="B347" s="363"/>
      <c r="C347" s="527"/>
      <c r="D347" s="497" t="s">
        <v>2696</v>
      </c>
      <c r="E347" s="364" t="s">
        <v>1750</v>
      </c>
      <c r="F347" s="338" t="s">
        <v>508</v>
      </c>
      <c r="G347" s="369" t="s">
        <v>1633</v>
      </c>
      <c r="H347" s="463">
        <v>50000</v>
      </c>
      <c r="I347" s="463">
        <v>50000</v>
      </c>
      <c r="J347" s="338"/>
    </row>
    <row r="348" spans="1:10" x14ac:dyDescent="0.25">
      <c r="A348" s="529"/>
      <c r="B348" s="363"/>
      <c r="C348" s="527"/>
      <c r="D348" s="497" t="s">
        <v>2697</v>
      </c>
      <c r="E348" s="364" t="s">
        <v>1751</v>
      </c>
      <c r="F348" s="338" t="s">
        <v>508</v>
      </c>
      <c r="G348" s="369" t="s">
        <v>676</v>
      </c>
      <c r="H348" s="463">
        <v>50000</v>
      </c>
      <c r="I348" s="463">
        <v>50000</v>
      </c>
      <c r="J348" s="338">
        <v>2020</v>
      </c>
    </row>
    <row r="349" spans="1:10" x14ac:dyDescent="0.25">
      <c r="A349" s="529"/>
      <c r="B349" s="363" t="s">
        <v>1752</v>
      </c>
      <c r="C349" s="527" t="s">
        <v>2296</v>
      </c>
      <c r="D349" s="497" t="s">
        <v>2698</v>
      </c>
      <c r="E349" s="364" t="s">
        <v>1753</v>
      </c>
      <c r="F349" s="338" t="s">
        <v>508</v>
      </c>
      <c r="G349" s="369" t="s">
        <v>1754</v>
      </c>
      <c r="H349" s="463">
        <v>50000</v>
      </c>
      <c r="I349" s="463">
        <v>50000</v>
      </c>
      <c r="J349" s="338">
        <v>2018</v>
      </c>
    </row>
    <row r="350" spans="1:10" x14ac:dyDescent="0.25">
      <c r="A350" s="529"/>
      <c r="B350" s="363" t="s">
        <v>1755</v>
      </c>
      <c r="C350" s="527" t="s">
        <v>2296</v>
      </c>
      <c r="D350" s="497" t="s">
        <v>2699</v>
      </c>
      <c r="E350" s="368" t="s">
        <v>1755</v>
      </c>
      <c r="F350" s="338" t="s">
        <v>508</v>
      </c>
      <c r="G350" s="369" t="s">
        <v>1749</v>
      </c>
      <c r="H350" s="463">
        <v>50000</v>
      </c>
      <c r="I350" s="463">
        <v>50000</v>
      </c>
      <c r="J350" s="338"/>
    </row>
    <row r="351" spans="1:10" x14ac:dyDescent="0.25">
      <c r="A351" s="529"/>
      <c r="B351" s="363"/>
      <c r="C351" s="527"/>
      <c r="D351" s="497" t="s">
        <v>2700</v>
      </c>
      <c r="E351" s="364" t="s">
        <v>1531</v>
      </c>
      <c r="F351" s="338" t="s">
        <v>508</v>
      </c>
      <c r="G351" s="369" t="s">
        <v>1749</v>
      </c>
      <c r="H351" s="463">
        <v>50000</v>
      </c>
      <c r="I351" s="463">
        <v>50000</v>
      </c>
      <c r="J351" s="338"/>
    </row>
    <row r="352" spans="1:10" x14ac:dyDescent="0.25">
      <c r="A352" s="529"/>
      <c r="B352" s="363" t="s">
        <v>1756</v>
      </c>
      <c r="C352" s="527" t="s">
        <v>2296</v>
      </c>
      <c r="D352" s="497" t="s">
        <v>2654</v>
      </c>
      <c r="E352" s="364" t="s">
        <v>949</v>
      </c>
      <c r="F352" s="338" t="s">
        <v>508</v>
      </c>
      <c r="G352" s="369" t="s">
        <v>676</v>
      </c>
      <c r="H352" s="463">
        <v>50000</v>
      </c>
      <c r="I352" s="463">
        <v>50000</v>
      </c>
      <c r="J352" s="338">
        <v>2020</v>
      </c>
    </row>
    <row r="353" spans="1:10" x14ac:dyDescent="0.25">
      <c r="A353" s="529"/>
      <c r="B353" s="363"/>
      <c r="C353" s="527"/>
      <c r="D353" s="497" t="s">
        <v>2701</v>
      </c>
      <c r="E353" s="364" t="s">
        <v>1048</v>
      </c>
      <c r="F353" s="338" t="s">
        <v>508</v>
      </c>
      <c r="G353" s="369" t="s">
        <v>676</v>
      </c>
      <c r="H353" s="463">
        <v>100000</v>
      </c>
      <c r="I353" s="463">
        <v>100000</v>
      </c>
      <c r="J353" s="338">
        <v>2020</v>
      </c>
    </row>
    <row r="354" spans="1:10" x14ac:dyDescent="0.25">
      <c r="A354" s="529"/>
      <c r="B354" s="363" t="s">
        <v>1757</v>
      </c>
      <c r="C354" s="527" t="s">
        <v>2296</v>
      </c>
      <c r="D354" s="497" t="s">
        <v>2702</v>
      </c>
      <c r="E354" s="364" t="s">
        <v>1758</v>
      </c>
      <c r="F354" s="338" t="s">
        <v>508</v>
      </c>
      <c r="G354" s="369" t="s">
        <v>1759</v>
      </c>
      <c r="H354" s="463">
        <v>40000</v>
      </c>
      <c r="I354" s="463">
        <v>40000</v>
      </c>
      <c r="J354" s="338"/>
    </row>
    <row r="355" spans="1:10" x14ac:dyDescent="0.25">
      <c r="A355" s="529"/>
      <c r="B355" s="363"/>
      <c r="C355" s="527"/>
      <c r="D355" s="497" t="s">
        <v>2703</v>
      </c>
      <c r="E355" s="364" t="s">
        <v>1760</v>
      </c>
      <c r="F355" s="338" t="s">
        <v>508</v>
      </c>
      <c r="G355" s="369" t="s">
        <v>1157</v>
      </c>
      <c r="H355" s="463">
        <v>40000</v>
      </c>
      <c r="I355" s="463">
        <v>40000</v>
      </c>
      <c r="J355" s="338">
        <v>2018</v>
      </c>
    </row>
    <row r="356" spans="1:10" x14ac:dyDescent="0.25">
      <c r="A356" s="529"/>
      <c r="B356" s="363" t="s">
        <v>510</v>
      </c>
      <c r="C356" s="527" t="s">
        <v>2296</v>
      </c>
      <c r="D356" s="497" t="s">
        <v>2704</v>
      </c>
      <c r="E356" s="364" t="s">
        <v>1692</v>
      </c>
      <c r="F356" s="338" t="s">
        <v>508</v>
      </c>
      <c r="G356" s="369" t="s">
        <v>1228</v>
      </c>
      <c r="H356" s="463">
        <v>50000</v>
      </c>
      <c r="I356" s="463">
        <v>50000</v>
      </c>
      <c r="J356" s="338">
        <v>2018</v>
      </c>
    </row>
    <row r="357" spans="1:10" x14ac:dyDescent="0.25">
      <c r="A357" s="529"/>
      <c r="B357" s="363"/>
      <c r="C357" s="527"/>
      <c r="D357" s="497" t="s">
        <v>2705</v>
      </c>
      <c r="E357" s="364" t="s">
        <v>1651</v>
      </c>
      <c r="F357" s="338" t="s">
        <v>508</v>
      </c>
      <c r="G357" s="369" t="s">
        <v>2904</v>
      </c>
      <c r="H357" s="463">
        <v>40000</v>
      </c>
      <c r="I357" s="463">
        <v>40000</v>
      </c>
      <c r="J357" s="338">
        <v>2018</v>
      </c>
    </row>
    <row r="358" spans="1:10" x14ac:dyDescent="0.25">
      <c r="A358" s="529"/>
      <c r="B358" s="363"/>
      <c r="C358" s="527"/>
      <c r="D358" s="497" t="s">
        <v>2706</v>
      </c>
      <c r="E358" s="364" t="s">
        <v>1766</v>
      </c>
      <c r="F358" s="338" t="s">
        <v>508</v>
      </c>
      <c r="G358" s="369" t="s">
        <v>535</v>
      </c>
      <c r="H358" s="463">
        <v>60000</v>
      </c>
      <c r="I358" s="463">
        <v>60000</v>
      </c>
      <c r="J358" s="338">
        <v>2018</v>
      </c>
    </row>
    <row r="359" spans="1:10" x14ac:dyDescent="0.25">
      <c r="A359" s="529"/>
      <c r="B359" s="363" t="s">
        <v>1767</v>
      </c>
      <c r="C359" s="527" t="s">
        <v>2296</v>
      </c>
      <c r="D359" s="497" t="s">
        <v>2707</v>
      </c>
      <c r="E359" s="364" t="s">
        <v>1768</v>
      </c>
      <c r="F359" s="338" t="s">
        <v>508</v>
      </c>
      <c r="G359" s="369" t="s">
        <v>1769</v>
      </c>
      <c r="H359" s="463">
        <v>60000</v>
      </c>
      <c r="I359" s="463">
        <v>60000</v>
      </c>
      <c r="J359" s="338"/>
    </row>
    <row r="360" spans="1:10" x14ac:dyDescent="0.25">
      <c r="A360" s="529"/>
      <c r="B360" s="363"/>
      <c r="C360" s="527"/>
      <c r="D360" s="497" t="s">
        <v>2708</v>
      </c>
      <c r="E360" s="364" t="s">
        <v>1770</v>
      </c>
      <c r="F360" s="338" t="s">
        <v>508</v>
      </c>
      <c r="G360" s="369" t="s">
        <v>1769</v>
      </c>
      <c r="H360" s="463">
        <v>60000</v>
      </c>
      <c r="I360" s="463">
        <v>60000</v>
      </c>
      <c r="J360" s="338"/>
    </row>
    <row r="361" spans="1:10" x14ac:dyDescent="0.25">
      <c r="A361" s="529"/>
      <c r="B361" s="363"/>
      <c r="C361" s="527"/>
      <c r="D361" s="497" t="s">
        <v>2709</v>
      </c>
      <c r="E361" s="368" t="s">
        <v>1771</v>
      </c>
      <c r="F361" s="338" t="s">
        <v>508</v>
      </c>
      <c r="G361" s="369" t="s">
        <v>1769</v>
      </c>
      <c r="H361" s="463">
        <v>60000</v>
      </c>
      <c r="I361" s="463">
        <v>60000</v>
      </c>
      <c r="J361" s="338"/>
    </row>
    <row r="362" spans="1:10" x14ac:dyDescent="0.25">
      <c r="A362" s="529"/>
      <c r="B362" s="363"/>
      <c r="C362" s="527"/>
      <c r="D362" s="497" t="s">
        <v>2710</v>
      </c>
      <c r="E362" s="364" t="s">
        <v>1772</v>
      </c>
      <c r="F362" s="338" t="s">
        <v>508</v>
      </c>
      <c r="G362" s="369" t="s">
        <v>791</v>
      </c>
      <c r="H362" s="463">
        <v>60000</v>
      </c>
      <c r="I362" s="463">
        <v>60000</v>
      </c>
      <c r="J362" s="338">
        <v>2018</v>
      </c>
    </row>
    <row r="363" spans="1:10" x14ac:dyDescent="0.25">
      <c r="A363" s="529"/>
      <c r="B363" s="363" t="s">
        <v>1773</v>
      </c>
      <c r="C363" s="527" t="s">
        <v>2296</v>
      </c>
      <c r="D363" s="497" t="s">
        <v>2711</v>
      </c>
      <c r="E363" s="364" t="s">
        <v>487</v>
      </c>
      <c r="F363" s="338" t="s">
        <v>508</v>
      </c>
      <c r="G363" s="369" t="s">
        <v>791</v>
      </c>
      <c r="H363" s="463">
        <v>60000</v>
      </c>
      <c r="I363" s="463">
        <v>60000</v>
      </c>
      <c r="J363" s="338">
        <v>2018</v>
      </c>
    </row>
    <row r="364" spans="1:10" s="534" customFormat="1" x14ac:dyDescent="0.25">
      <c r="A364" s="532"/>
      <c r="B364" s="363" t="s">
        <v>1774</v>
      </c>
      <c r="C364" s="528" t="s">
        <v>2296</v>
      </c>
      <c r="D364" s="533" t="s">
        <v>2712</v>
      </c>
      <c r="E364" s="364" t="s">
        <v>1775</v>
      </c>
      <c r="F364" s="339" t="s">
        <v>508</v>
      </c>
      <c r="G364" s="369" t="s">
        <v>2905</v>
      </c>
      <c r="H364" s="463">
        <v>60000</v>
      </c>
      <c r="I364" s="463">
        <v>60000</v>
      </c>
      <c r="J364" s="339"/>
    </row>
    <row r="365" spans="1:10" x14ac:dyDescent="0.25">
      <c r="A365" s="529"/>
      <c r="B365" s="363" t="s">
        <v>1779</v>
      </c>
      <c r="C365" s="527" t="s">
        <v>2296</v>
      </c>
      <c r="D365" s="497" t="s">
        <v>2713</v>
      </c>
      <c r="E365" s="368" t="s">
        <v>1779</v>
      </c>
      <c r="F365" s="338" t="s">
        <v>507</v>
      </c>
      <c r="G365" s="369" t="s">
        <v>1633</v>
      </c>
      <c r="H365" s="463">
        <v>70000</v>
      </c>
      <c r="I365" s="463">
        <v>70000</v>
      </c>
      <c r="J365" s="338"/>
    </row>
    <row r="366" spans="1:10" x14ac:dyDescent="0.25">
      <c r="A366" s="529"/>
      <c r="B366" s="363" t="s">
        <v>1780</v>
      </c>
      <c r="C366" s="527" t="s">
        <v>2296</v>
      </c>
      <c r="D366" s="497" t="s">
        <v>2714</v>
      </c>
      <c r="E366" s="364" t="s">
        <v>1781</v>
      </c>
      <c r="F366" s="338" t="s">
        <v>508</v>
      </c>
      <c r="G366" s="369" t="s">
        <v>1689</v>
      </c>
      <c r="H366" s="463">
        <v>50000</v>
      </c>
      <c r="I366" s="463">
        <v>50000</v>
      </c>
      <c r="J366" s="338"/>
    </row>
    <row r="367" spans="1:10" x14ac:dyDescent="0.25">
      <c r="A367" s="529"/>
      <c r="B367" s="363"/>
      <c r="C367" s="527"/>
      <c r="D367" s="497" t="s">
        <v>2715</v>
      </c>
      <c r="E367" s="364" t="s">
        <v>598</v>
      </c>
      <c r="F367" s="338" t="s">
        <v>508</v>
      </c>
      <c r="G367" s="369" t="s">
        <v>1009</v>
      </c>
      <c r="H367" s="463">
        <v>50000</v>
      </c>
      <c r="I367" s="463">
        <v>50000</v>
      </c>
      <c r="J367" s="338">
        <v>2018</v>
      </c>
    </row>
    <row r="368" spans="1:10" x14ac:dyDescent="0.25">
      <c r="A368" s="529"/>
      <c r="B368" s="369"/>
      <c r="C368" s="527"/>
      <c r="D368" s="497" t="s">
        <v>2716</v>
      </c>
      <c r="E368" s="364" t="s">
        <v>1782</v>
      </c>
      <c r="F368" s="338" t="s">
        <v>508</v>
      </c>
      <c r="G368" s="369" t="s">
        <v>535</v>
      </c>
      <c r="H368" s="463">
        <v>40000</v>
      </c>
      <c r="I368" s="463">
        <v>40000</v>
      </c>
      <c r="J368" s="338">
        <v>2018</v>
      </c>
    </row>
    <row r="369" spans="1:10" x14ac:dyDescent="0.25">
      <c r="A369" s="529"/>
      <c r="B369" s="363" t="s">
        <v>1783</v>
      </c>
      <c r="C369" s="527" t="s">
        <v>2296</v>
      </c>
      <c r="D369" s="497" t="s">
        <v>2717</v>
      </c>
      <c r="E369" s="364" t="s">
        <v>1784</v>
      </c>
      <c r="F369" s="338" t="s">
        <v>508</v>
      </c>
      <c r="G369" s="369" t="s">
        <v>1157</v>
      </c>
      <c r="H369" s="463">
        <v>40000</v>
      </c>
      <c r="I369" s="463">
        <v>40000</v>
      </c>
      <c r="J369" s="338">
        <v>2019</v>
      </c>
    </row>
    <row r="370" spans="1:10" x14ac:dyDescent="0.25">
      <c r="A370" s="529"/>
      <c r="B370" s="363"/>
      <c r="C370" s="527"/>
      <c r="D370" s="497" t="s">
        <v>2718</v>
      </c>
      <c r="E370" s="364" t="s">
        <v>452</v>
      </c>
      <c r="F370" s="338" t="s">
        <v>508</v>
      </c>
      <c r="G370" s="369" t="s">
        <v>676</v>
      </c>
      <c r="H370" s="463">
        <v>40000</v>
      </c>
      <c r="I370" s="463">
        <v>40000</v>
      </c>
      <c r="J370" s="338">
        <v>2020</v>
      </c>
    </row>
    <row r="371" spans="1:10" x14ac:dyDescent="0.25">
      <c r="A371" s="529"/>
      <c r="B371" s="363" t="s">
        <v>524</v>
      </c>
      <c r="C371" s="527" t="s">
        <v>2296</v>
      </c>
      <c r="D371" s="497" t="s">
        <v>2719</v>
      </c>
      <c r="E371" s="364" t="s">
        <v>607</v>
      </c>
      <c r="F371" s="338" t="s">
        <v>508</v>
      </c>
      <c r="G371" s="369" t="s">
        <v>612</v>
      </c>
      <c r="H371" s="463">
        <v>70000</v>
      </c>
      <c r="I371" s="463">
        <v>70000</v>
      </c>
      <c r="J371" s="338">
        <v>2018</v>
      </c>
    </row>
    <row r="372" spans="1:10" x14ac:dyDescent="0.25">
      <c r="A372" s="529"/>
      <c r="B372" s="363" t="s">
        <v>1786</v>
      </c>
      <c r="C372" s="527" t="s">
        <v>2296</v>
      </c>
      <c r="D372" s="497" t="s">
        <v>2627</v>
      </c>
      <c r="E372" s="364" t="s">
        <v>1787</v>
      </c>
      <c r="F372" s="338" t="s">
        <v>508</v>
      </c>
      <c r="G372" s="369" t="s">
        <v>2905</v>
      </c>
      <c r="H372" s="463">
        <v>40000</v>
      </c>
      <c r="I372" s="463">
        <v>40000</v>
      </c>
      <c r="J372" s="338"/>
    </row>
    <row r="373" spans="1:10" x14ac:dyDescent="0.25">
      <c r="A373" s="529"/>
      <c r="B373" s="363" t="s">
        <v>1789</v>
      </c>
      <c r="C373" s="527" t="s">
        <v>2296</v>
      </c>
      <c r="D373" s="497" t="s">
        <v>2720</v>
      </c>
      <c r="E373" s="368" t="s">
        <v>1692</v>
      </c>
      <c r="F373" s="338" t="s">
        <v>508</v>
      </c>
      <c r="G373" s="369" t="s">
        <v>535</v>
      </c>
      <c r="H373" s="463">
        <v>40000</v>
      </c>
      <c r="I373" s="463">
        <v>40000</v>
      </c>
      <c r="J373" s="338"/>
    </row>
    <row r="374" spans="1:10" x14ac:dyDescent="0.25">
      <c r="A374" s="529"/>
      <c r="B374" s="363"/>
      <c r="C374" s="527"/>
      <c r="D374" s="497" t="s">
        <v>2721</v>
      </c>
      <c r="E374" s="364" t="s">
        <v>462</v>
      </c>
      <c r="F374" s="338" t="s">
        <v>508</v>
      </c>
      <c r="G374" s="369" t="s">
        <v>535</v>
      </c>
      <c r="H374" s="463">
        <v>70000</v>
      </c>
      <c r="I374" s="463">
        <v>70000</v>
      </c>
      <c r="J374" s="338">
        <v>2019</v>
      </c>
    </row>
    <row r="375" spans="1:10" x14ac:dyDescent="0.25">
      <c r="A375" s="529"/>
      <c r="B375" s="363" t="s">
        <v>1790</v>
      </c>
      <c r="C375" s="527" t="s">
        <v>2296</v>
      </c>
      <c r="D375" s="497" t="s">
        <v>2722</v>
      </c>
      <c r="E375" s="364" t="s">
        <v>492</v>
      </c>
      <c r="F375" s="338" t="s">
        <v>508</v>
      </c>
      <c r="G375" s="369" t="s">
        <v>1749</v>
      </c>
      <c r="H375" s="463">
        <v>70000</v>
      </c>
      <c r="I375" s="463">
        <v>70000</v>
      </c>
      <c r="J375" s="338"/>
    </row>
    <row r="376" spans="1:10" x14ac:dyDescent="0.25">
      <c r="A376" s="529"/>
      <c r="B376" s="363"/>
      <c r="C376" s="527"/>
      <c r="D376" s="497" t="s">
        <v>2723</v>
      </c>
      <c r="E376" s="364" t="s">
        <v>1791</v>
      </c>
      <c r="F376" s="338" t="s">
        <v>2892</v>
      </c>
      <c r="G376" s="369" t="s">
        <v>1749</v>
      </c>
      <c r="H376" s="463">
        <v>60000</v>
      </c>
      <c r="I376" s="463">
        <v>60000</v>
      </c>
      <c r="J376" s="338"/>
    </row>
    <row r="377" spans="1:10" x14ac:dyDescent="0.25">
      <c r="A377" s="529"/>
      <c r="B377" s="363"/>
      <c r="C377" s="527"/>
      <c r="D377" s="497" t="s">
        <v>2724</v>
      </c>
      <c r="E377" s="368" t="s">
        <v>1073</v>
      </c>
      <c r="F377" s="338" t="s">
        <v>508</v>
      </c>
      <c r="G377" s="369" t="s">
        <v>1749</v>
      </c>
      <c r="H377" s="463">
        <v>50000</v>
      </c>
      <c r="I377" s="463">
        <v>50000</v>
      </c>
      <c r="J377" s="338"/>
    </row>
    <row r="378" spans="1:10" x14ac:dyDescent="0.25">
      <c r="A378" s="529"/>
      <c r="B378" s="363" t="s">
        <v>1792</v>
      </c>
      <c r="C378" s="527" t="s">
        <v>2296</v>
      </c>
      <c r="D378" s="497" t="s">
        <v>2725</v>
      </c>
      <c r="E378" s="368" t="s">
        <v>1792</v>
      </c>
      <c r="F378" s="338" t="s">
        <v>508</v>
      </c>
      <c r="G378" s="369" t="s">
        <v>1749</v>
      </c>
      <c r="H378" s="463">
        <v>80000</v>
      </c>
      <c r="I378" s="463">
        <v>80000</v>
      </c>
      <c r="J378" s="338"/>
    </row>
    <row r="379" spans="1:10" x14ac:dyDescent="0.25">
      <c r="A379" s="529"/>
      <c r="B379" s="363" t="s">
        <v>1793</v>
      </c>
      <c r="C379" s="527" t="s">
        <v>2296</v>
      </c>
      <c r="D379" s="497" t="s">
        <v>2726</v>
      </c>
      <c r="E379" s="364" t="s">
        <v>1794</v>
      </c>
      <c r="F379" s="338" t="s">
        <v>508</v>
      </c>
      <c r="G379" s="369" t="s">
        <v>2905</v>
      </c>
      <c r="H379" s="463">
        <v>40000</v>
      </c>
      <c r="I379" s="463">
        <v>40000</v>
      </c>
      <c r="J379" s="338"/>
    </row>
    <row r="380" spans="1:10" x14ac:dyDescent="0.25">
      <c r="A380" s="529"/>
      <c r="B380" s="363"/>
      <c r="C380" s="527"/>
      <c r="D380" s="497" t="s">
        <v>2727</v>
      </c>
      <c r="E380" s="364" t="s">
        <v>1796</v>
      </c>
      <c r="F380" s="338" t="s">
        <v>508</v>
      </c>
      <c r="G380" s="369" t="s">
        <v>535</v>
      </c>
      <c r="H380" s="463">
        <v>70000</v>
      </c>
      <c r="I380" s="463">
        <v>70000</v>
      </c>
      <c r="J380" s="338">
        <v>2019</v>
      </c>
    </row>
    <row r="381" spans="1:10" x14ac:dyDescent="0.25">
      <c r="A381" s="529"/>
      <c r="B381" s="363"/>
      <c r="C381" s="527"/>
      <c r="D381" s="497" t="s">
        <v>2728</v>
      </c>
      <c r="E381" s="364" t="s">
        <v>438</v>
      </c>
      <c r="F381" s="338" t="s">
        <v>508</v>
      </c>
      <c r="G381" s="369" t="s">
        <v>1799</v>
      </c>
      <c r="H381" s="463">
        <v>80000</v>
      </c>
      <c r="I381" s="463">
        <v>80000</v>
      </c>
      <c r="J381" s="338"/>
    </row>
    <row r="382" spans="1:10" x14ac:dyDescent="0.25">
      <c r="A382" s="529"/>
      <c r="B382" s="369" t="s">
        <v>1798</v>
      </c>
      <c r="C382" s="527" t="s">
        <v>2296</v>
      </c>
      <c r="D382" s="497" t="s">
        <v>2729</v>
      </c>
      <c r="E382" s="364" t="s">
        <v>1798</v>
      </c>
      <c r="F382" s="338" t="s">
        <v>507</v>
      </c>
      <c r="G382" s="369" t="s">
        <v>1799</v>
      </c>
      <c r="H382" s="463">
        <v>60000</v>
      </c>
      <c r="I382" s="463">
        <v>60000</v>
      </c>
      <c r="J382" s="338"/>
    </row>
    <row r="383" spans="1:10" x14ac:dyDescent="0.25">
      <c r="A383" s="529"/>
      <c r="B383" s="363"/>
      <c r="C383" s="527"/>
      <c r="D383" s="497" t="s">
        <v>2730</v>
      </c>
      <c r="E383" s="364" t="s">
        <v>514</v>
      </c>
      <c r="F383" s="338" t="s">
        <v>508</v>
      </c>
      <c r="G383" s="369" t="s">
        <v>1749</v>
      </c>
      <c r="H383" s="463">
        <v>40000</v>
      </c>
      <c r="I383" s="463">
        <v>40000</v>
      </c>
      <c r="J383" s="338"/>
    </row>
    <row r="384" spans="1:10" x14ac:dyDescent="0.25">
      <c r="A384" s="529"/>
      <c r="B384" s="363"/>
      <c r="C384" s="527"/>
      <c r="D384" s="497" t="s">
        <v>2731</v>
      </c>
      <c r="E384" s="364" t="s">
        <v>1800</v>
      </c>
      <c r="F384" s="338" t="s">
        <v>508</v>
      </c>
      <c r="G384" s="369" t="s">
        <v>1801</v>
      </c>
      <c r="H384" s="463">
        <v>50000</v>
      </c>
      <c r="I384" s="463">
        <v>50000</v>
      </c>
      <c r="J384" s="338">
        <v>2020</v>
      </c>
    </row>
    <row r="385" spans="1:10" x14ac:dyDescent="0.25">
      <c r="A385" s="529"/>
      <c r="B385" s="363" t="s">
        <v>1802</v>
      </c>
      <c r="C385" s="527" t="s">
        <v>2296</v>
      </c>
      <c r="D385" s="497" t="s">
        <v>2732</v>
      </c>
      <c r="E385" s="364" t="s">
        <v>513</v>
      </c>
      <c r="F385" s="338" t="s">
        <v>508</v>
      </c>
      <c r="G385" s="369" t="s">
        <v>1769</v>
      </c>
      <c r="H385" s="463">
        <v>40000</v>
      </c>
      <c r="I385" s="463">
        <v>40000</v>
      </c>
      <c r="J385" s="338"/>
    </row>
    <row r="386" spans="1:10" x14ac:dyDescent="0.25">
      <c r="A386" s="529"/>
      <c r="B386" s="363" t="s">
        <v>1803</v>
      </c>
      <c r="C386" s="527" t="s">
        <v>2296</v>
      </c>
      <c r="D386" s="497" t="s">
        <v>2662</v>
      </c>
      <c r="E386" s="364" t="s">
        <v>1542</v>
      </c>
      <c r="F386" s="338" t="s">
        <v>508</v>
      </c>
      <c r="G386" s="369" t="s">
        <v>1804</v>
      </c>
      <c r="H386" s="463">
        <v>80000</v>
      </c>
      <c r="I386" s="463">
        <v>80000</v>
      </c>
      <c r="J386" s="338">
        <v>2019</v>
      </c>
    </row>
    <row r="387" spans="1:10" x14ac:dyDescent="0.25">
      <c r="A387" s="529"/>
      <c r="B387" s="363"/>
      <c r="C387" s="527"/>
      <c r="D387" s="497" t="s">
        <v>2733</v>
      </c>
      <c r="E387" s="364" t="s">
        <v>1805</v>
      </c>
      <c r="F387" s="338" t="s">
        <v>508</v>
      </c>
      <c r="G387" s="369" t="s">
        <v>1806</v>
      </c>
      <c r="H387" s="463">
        <v>80000</v>
      </c>
      <c r="I387" s="463">
        <v>80000</v>
      </c>
      <c r="J387" s="338"/>
    </row>
    <row r="388" spans="1:10" x14ac:dyDescent="0.25">
      <c r="A388" s="529"/>
      <c r="B388" s="363"/>
      <c r="C388" s="527"/>
      <c r="D388" s="497" t="s">
        <v>2734</v>
      </c>
      <c r="E388" s="364" t="s">
        <v>1807</v>
      </c>
      <c r="F388" s="338" t="s">
        <v>508</v>
      </c>
      <c r="G388" s="369" t="s">
        <v>1808</v>
      </c>
      <c r="H388" s="463">
        <v>60000</v>
      </c>
      <c r="I388" s="463">
        <v>60000</v>
      </c>
      <c r="J388" s="338"/>
    </row>
    <row r="389" spans="1:10" x14ac:dyDescent="0.25">
      <c r="A389" s="529"/>
      <c r="B389" s="363" t="s">
        <v>958</v>
      </c>
      <c r="C389" s="527" t="s">
        <v>2296</v>
      </c>
      <c r="D389" s="497" t="s">
        <v>2735</v>
      </c>
      <c r="E389" s="364" t="s">
        <v>1753</v>
      </c>
      <c r="F389" s="338" t="s">
        <v>508</v>
      </c>
      <c r="G389" s="369" t="s">
        <v>1749</v>
      </c>
      <c r="H389" s="463">
        <v>60000</v>
      </c>
      <c r="I389" s="463">
        <v>60000</v>
      </c>
      <c r="J389" s="338"/>
    </row>
    <row r="390" spans="1:10" x14ac:dyDescent="0.25">
      <c r="A390" s="529"/>
      <c r="B390" s="363"/>
      <c r="C390" s="527"/>
      <c r="D390" s="497" t="s">
        <v>2736</v>
      </c>
      <c r="E390" s="368" t="s">
        <v>431</v>
      </c>
      <c r="F390" s="338" t="s">
        <v>508</v>
      </c>
      <c r="G390" s="369" t="s">
        <v>1749</v>
      </c>
      <c r="H390" s="463">
        <v>60000</v>
      </c>
      <c r="I390" s="463">
        <v>60000</v>
      </c>
      <c r="J390" s="338"/>
    </row>
    <row r="391" spans="1:10" x14ac:dyDescent="0.25">
      <c r="A391" s="529"/>
      <c r="B391" s="363" t="s">
        <v>1810</v>
      </c>
      <c r="C391" s="527" t="s">
        <v>2296</v>
      </c>
      <c r="D391" s="497" t="s">
        <v>2737</v>
      </c>
      <c r="E391" s="368" t="s">
        <v>1811</v>
      </c>
      <c r="F391" s="338" t="s">
        <v>508</v>
      </c>
      <c r="G391" s="369" t="s">
        <v>1749</v>
      </c>
      <c r="H391" s="463">
        <v>60000</v>
      </c>
      <c r="I391" s="463">
        <v>60000</v>
      </c>
      <c r="J391" s="338"/>
    </row>
    <row r="392" spans="1:10" x14ac:dyDescent="0.25">
      <c r="A392" s="529"/>
      <c r="B392" s="363"/>
      <c r="C392" s="527"/>
      <c r="D392" s="497" t="s">
        <v>2738</v>
      </c>
      <c r="E392" s="368" t="s">
        <v>1812</v>
      </c>
      <c r="F392" s="338" t="s">
        <v>508</v>
      </c>
      <c r="G392" s="369" t="s">
        <v>1749</v>
      </c>
      <c r="H392" s="463">
        <v>65000</v>
      </c>
      <c r="I392" s="463">
        <v>65000</v>
      </c>
      <c r="J392" s="338"/>
    </row>
    <row r="393" spans="1:10" x14ac:dyDescent="0.25">
      <c r="A393" s="529"/>
      <c r="B393" s="363"/>
      <c r="C393" s="527"/>
      <c r="D393" s="497" t="s">
        <v>2739</v>
      </c>
      <c r="E393" s="368" t="s">
        <v>1813</v>
      </c>
      <c r="F393" s="338" t="s">
        <v>508</v>
      </c>
      <c r="G393" s="369" t="s">
        <v>1749</v>
      </c>
      <c r="H393" s="463">
        <v>50000</v>
      </c>
      <c r="I393" s="463">
        <v>50000</v>
      </c>
      <c r="J393" s="338"/>
    </row>
    <row r="394" spans="1:10" x14ac:dyDescent="0.25">
      <c r="A394" s="529"/>
      <c r="B394" s="363" t="s">
        <v>1814</v>
      </c>
      <c r="C394" s="527" t="s">
        <v>2296</v>
      </c>
      <c r="D394" s="497" t="s">
        <v>2740</v>
      </c>
      <c r="E394" s="368" t="s">
        <v>1776</v>
      </c>
      <c r="F394" s="338" t="s">
        <v>508</v>
      </c>
      <c r="G394" s="443" t="s">
        <v>1009</v>
      </c>
      <c r="H394" s="463">
        <v>60000</v>
      </c>
      <c r="I394" s="463">
        <v>60000</v>
      </c>
      <c r="J394" s="338">
        <v>2019</v>
      </c>
    </row>
    <row r="395" spans="1:10" x14ac:dyDescent="0.25">
      <c r="A395" s="529"/>
      <c r="B395" s="363" t="s">
        <v>1815</v>
      </c>
      <c r="C395" s="527" t="s">
        <v>2296</v>
      </c>
      <c r="D395" s="497" t="s">
        <v>2741</v>
      </c>
      <c r="E395" s="368" t="s">
        <v>1816</v>
      </c>
      <c r="F395" s="338" t="s">
        <v>508</v>
      </c>
      <c r="G395" s="443" t="s">
        <v>1676</v>
      </c>
      <c r="H395" s="463">
        <v>70000</v>
      </c>
      <c r="I395" s="463">
        <v>70000</v>
      </c>
      <c r="J395" s="338">
        <v>2019</v>
      </c>
    </row>
    <row r="396" spans="1:10" x14ac:dyDescent="0.25">
      <c r="A396" s="529"/>
      <c r="B396" s="363"/>
      <c r="C396" s="527"/>
      <c r="D396" s="497" t="s">
        <v>2742</v>
      </c>
      <c r="E396" s="368" t="s">
        <v>598</v>
      </c>
      <c r="F396" s="338" t="s">
        <v>508</v>
      </c>
      <c r="G396" s="369" t="s">
        <v>1749</v>
      </c>
      <c r="H396" s="463">
        <v>70000</v>
      </c>
      <c r="I396" s="463">
        <v>70000</v>
      </c>
      <c r="J396" s="338"/>
    </row>
    <row r="397" spans="1:10" s="534" customFormat="1" x14ac:dyDescent="0.25">
      <c r="A397" s="532"/>
      <c r="B397" s="363" t="s">
        <v>1822</v>
      </c>
      <c r="C397" s="528" t="s">
        <v>2296</v>
      </c>
      <c r="D397" s="533" t="s">
        <v>2743</v>
      </c>
      <c r="E397" s="368" t="s">
        <v>1823</v>
      </c>
      <c r="F397" s="339" t="s">
        <v>508</v>
      </c>
      <c r="G397" s="369" t="s">
        <v>1824</v>
      </c>
      <c r="H397" s="463">
        <v>50000</v>
      </c>
      <c r="I397" s="463">
        <v>50000</v>
      </c>
      <c r="J397" s="339"/>
    </row>
    <row r="398" spans="1:10" x14ac:dyDescent="0.25">
      <c r="A398" s="529"/>
      <c r="B398" s="363"/>
      <c r="C398" s="527"/>
      <c r="D398" s="497" t="s">
        <v>2744</v>
      </c>
      <c r="E398" s="368" t="s">
        <v>1825</v>
      </c>
      <c r="F398" s="338" t="s">
        <v>508</v>
      </c>
      <c r="G398" s="369" t="s">
        <v>535</v>
      </c>
      <c r="H398" s="463">
        <v>50000</v>
      </c>
      <c r="I398" s="463">
        <v>50000</v>
      </c>
      <c r="J398" s="338">
        <v>2019</v>
      </c>
    </row>
    <row r="399" spans="1:10" x14ac:dyDescent="0.25">
      <c r="A399" s="529"/>
      <c r="B399" s="363" t="s">
        <v>1826</v>
      </c>
      <c r="C399" s="527" t="s">
        <v>2296</v>
      </c>
      <c r="D399" s="497" t="s">
        <v>2745</v>
      </c>
      <c r="E399" s="368" t="s">
        <v>1826</v>
      </c>
      <c r="F399" s="338" t="s">
        <v>508</v>
      </c>
      <c r="G399" s="369" t="s">
        <v>1827</v>
      </c>
      <c r="H399" s="463">
        <v>50000</v>
      </c>
      <c r="I399" s="463">
        <v>50000</v>
      </c>
      <c r="J399" s="338">
        <v>2019</v>
      </c>
    </row>
    <row r="400" spans="1:10" x14ac:dyDescent="0.25">
      <c r="A400" s="529"/>
      <c r="B400" s="363" t="s">
        <v>505</v>
      </c>
      <c r="C400" s="527" t="s">
        <v>2296</v>
      </c>
      <c r="D400" s="497" t="s">
        <v>2746</v>
      </c>
      <c r="E400" s="368" t="s">
        <v>505</v>
      </c>
      <c r="F400" s="338" t="s">
        <v>508</v>
      </c>
      <c r="G400" s="369" t="s">
        <v>1228</v>
      </c>
      <c r="H400" s="463">
        <v>70000</v>
      </c>
      <c r="I400" s="463">
        <v>70000</v>
      </c>
      <c r="J400" s="338">
        <v>2018</v>
      </c>
    </row>
    <row r="401" spans="1:10" x14ac:dyDescent="0.25">
      <c r="A401" s="529"/>
      <c r="B401" s="363" t="s">
        <v>1828</v>
      </c>
      <c r="C401" s="527" t="s">
        <v>2296</v>
      </c>
      <c r="D401" s="497" t="s">
        <v>2747</v>
      </c>
      <c r="E401" s="368" t="s">
        <v>446</v>
      </c>
      <c r="F401" s="338" t="s">
        <v>508</v>
      </c>
      <c r="G401" s="369" t="s">
        <v>1749</v>
      </c>
      <c r="H401" s="463">
        <v>80000</v>
      </c>
      <c r="I401" s="463">
        <v>80000</v>
      </c>
      <c r="J401" s="338"/>
    </row>
    <row r="402" spans="1:10" x14ac:dyDescent="0.25">
      <c r="A402" s="529"/>
      <c r="B402" s="363" t="s">
        <v>1829</v>
      </c>
      <c r="C402" s="527" t="s">
        <v>2296</v>
      </c>
      <c r="D402" s="497" t="s">
        <v>2748</v>
      </c>
      <c r="E402" s="368" t="s">
        <v>2297</v>
      </c>
      <c r="F402" s="338" t="s">
        <v>508</v>
      </c>
      <c r="G402" s="369" t="s">
        <v>1830</v>
      </c>
      <c r="H402" s="463">
        <v>40000</v>
      </c>
      <c r="I402" s="463">
        <v>40000</v>
      </c>
      <c r="J402" s="338"/>
    </row>
    <row r="403" spans="1:10" x14ac:dyDescent="0.25">
      <c r="A403" s="529"/>
      <c r="B403" s="363" t="s">
        <v>1831</v>
      </c>
      <c r="C403" s="527" t="s">
        <v>2296</v>
      </c>
      <c r="D403" s="497" t="s">
        <v>2749</v>
      </c>
      <c r="E403" s="368" t="s">
        <v>1831</v>
      </c>
      <c r="F403" s="338" t="s">
        <v>507</v>
      </c>
      <c r="G403" s="369" t="s">
        <v>1832</v>
      </c>
      <c r="H403" s="463">
        <v>60000</v>
      </c>
      <c r="I403" s="463">
        <v>60000</v>
      </c>
      <c r="J403" s="338">
        <v>2020</v>
      </c>
    </row>
    <row r="404" spans="1:10" x14ac:dyDescent="0.25">
      <c r="A404" s="529"/>
      <c r="B404" s="363" t="s">
        <v>1833</v>
      </c>
      <c r="C404" s="527" t="s">
        <v>2296</v>
      </c>
      <c r="D404" s="497" t="s">
        <v>2750</v>
      </c>
      <c r="E404" s="368" t="s">
        <v>1834</v>
      </c>
      <c r="F404" s="338" t="s">
        <v>508</v>
      </c>
      <c r="G404" s="369" t="s">
        <v>2905</v>
      </c>
      <c r="H404" s="463">
        <v>40000</v>
      </c>
      <c r="I404" s="463">
        <v>40000</v>
      </c>
      <c r="J404" s="338"/>
    </row>
    <row r="405" spans="1:10" x14ac:dyDescent="0.25">
      <c r="A405" s="529"/>
      <c r="B405" s="363" t="s">
        <v>1835</v>
      </c>
      <c r="C405" s="527" t="s">
        <v>2296</v>
      </c>
      <c r="D405" s="497" t="s">
        <v>2751</v>
      </c>
      <c r="E405" s="368" t="s">
        <v>1836</v>
      </c>
      <c r="F405" s="338" t="s">
        <v>508</v>
      </c>
      <c r="G405" s="369" t="s">
        <v>535</v>
      </c>
      <c r="H405" s="463">
        <v>60000</v>
      </c>
      <c r="I405" s="463">
        <v>60000</v>
      </c>
      <c r="J405" s="338">
        <v>2019</v>
      </c>
    </row>
    <row r="406" spans="1:10" x14ac:dyDescent="0.25">
      <c r="A406" s="529"/>
      <c r="B406" s="363" t="s">
        <v>1837</v>
      </c>
      <c r="C406" s="527" t="s">
        <v>2296</v>
      </c>
      <c r="D406" s="497" t="s">
        <v>2752</v>
      </c>
      <c r="E406" s="368" t="s">
        <v>1138</v>
      </c>
      <c r="F406" s="338" t="s">
        <v>508</v>
      </c>
      <c r="G406" s="369" t="s">
        <v>676</v>
      </c>
      <c r="H406" s="463">
        <v>50000</v>
      </c>
      <c r="I406" s="463">
        <v>50000</v>
      </c>
      <c r="J406" s="338">
        <v>2020</v>
      </c>
    </row>
    <row r="407" spans="1:10" x14ac:dyDescent="0.25">
      <c r="A407" s="529"/>
      <c r="B407" s="363" t="s">
        <v>1840</v>
      </c>
      <c r="C407" s="527" t="s">
        <v>2296</v>
      </c>
      <c r="D407" s="497" t="s">
        <v>2753</v>
      </c>
      <c r="E407" s="368" t="s">
        <v>1840</v>
      </c>
      <c r="F407" s="338" t="s">
        <v>507</v>
      </c>
      <c r="G407" s="369" t="s">
        <v>1228</v>
      </c>
      <c r="H407" s="463">
        <v>50000</v>
      </c>
      <c r="I407" s="463">
        <v>50000</v>
      </c>
      <c r="J407" s="338">
        <v>2018</v>
      </c>
    </row>
    <row r="408" spans="1:10" x14ac:dyDescent="0.25">
      <c r="A408" s="529"/>
      <c r="B408" s="363" t="s">
        <v>467</v>
      </c>
      <c r="C408" s="527" t="s">
        <v>2296</v>
      </c>
      <c r="D408" s="497" t="s">
        <v>2754</v>
      </c>
      <c r="E408" s="368" t="s">
        <v>467</v>
      </c>
      <c r="F408" s="338" t="s">
        <v>507</v>
      </c>
      <c r="G408" s="369" t="s">
        <v>535</v>
      </c>
      <c r="H408" s="463">
        <v>70000</v>
      </c>
      <c r="I408" s="463">
        <v>70000</v>
      </c>
      <c r="J408" s="338">
        <v>2018</v>
      </c>
    </row>
    <row r="409" spans="1:10" x14ac:dyDescent="0.25">
      <c r="A409" s="529"/>
      <c r="B409" s="363" t="s">
        <v>1845</v>
      </c>
      <c r="C409" s="527" t="s">
        <v>2296</v>
      </c>
      <c r="D409" s="497" t="s">
        <v>2755</v>
      </c>
      <c r="E409" s="368" t="s">
        <v>1845</v>
      </c>
      <c r="F409" s="338" t="s">
        <v>507</v>
      </c>
      <c r="G409" s="369" t="s">
        <v>1846</v>
      </c>
      <c r="H409" s="463">
        <v>50000</v>
      </c>
      <c r="I409" s="463">
        <v>50000</v>
      </c>
      <c r="J409" s="338"/>
    </row>
    <row r="410" spans="1:10" x14ac:dyDescent="0.25">
      <c r="A410" s="529"/>
      <c r="B410" s="363"/>
      <c r="C410" s="527"/>
      <c r="D410" s="497"/>
      <c r="E410" s="368" t="s">
        <v>1847</v>
      </c>
      <c r="F410" s="338" t="s">
        <v>516</v>
      </c>
      <c r="G410" s="369" t="s">
        <v>1848</v>
      </c>
      <c r="H410" s="463">
        <v>60000</v>
      </c>
      <c r="I410" s="463">
        <v>60000</v>
      </c>
      <c r="J410" s="338"/>
    </row>
    <row r="411" spans="1:10" x14ac:dyDescent="0.25">
      <c r="A411" s="529"/>
      <c r="B411" s="363" t="s">
        <v>1849</v>
      </c>
      <c r="C411" s="527" t="s">
        <v>2298</v>
      </c>
      <c r="D411" s="497" t="s">
        <v>2756</v>
      </c>
      <c r="E411" s="368" t="s">
        <v>1850</v>
      </c>
      <c r="F411" s="338" t="s">
        <v>508</v>
      </c>
      <c r="G411" s="369" t="s">
        <v>1749</v>
      </c>
      <c r="H411" s="463">
        <v>50000</v>
      </c>
      <c r="I411" s="463">
        <v>50000</v>
      </c>
      <c r="J411" s="338"/>
    </row>
    <row r="412" spans="1:10" x14ac:dyDescent="0.25">
      <c r="A412" s="529"/>
      <c r="B412" s="363"/>
      <c r="C412" s="527"/>
      <c r="D412" s="497"/>
      <c r="E412" s="368" t="s">
        <v>1851</v>
      </c>
      <c r="F412" s="338" t="s">
        <v>508</v>
      </c>
      <c r="G412" s="369" t="s">
        <v>2906</v>
      </c>
      <c r="H412" s="463">
        <v>50000</v>
      </c>
      <c r="I412" s="463">
        <v>50000</v>
      </c>
      <c r="J412" s="338"/>
    </row>
    <row r="413" spans="1:10" x14ac:dyDescent="0.25">
      <c r="A413" s="529"/>
      <c r="B413" s="363" t="s">
        <v>1853</v>
      </c>
      <c r="C413" s="527" t="s">
        <v>2298</v>
      </c>
      <c r="D413" s="497" t="s">
        <v>2757</v>
      </c>
      <c r="E413" s="368" t="s">
        <v>1854</v>
      </c>
      <c r="F413" s="338" t="s">
        <v>508</v>
      </c>
      <c r="G413" s="369" t="s">
        <v>1749</v>
      </c>
      <c r="H413" s="463">
        <v>50000</v>
      </c>
      <c r="I413" s="463">
        <v>50000</v>
      </c>
      <c r="J413" s="338"/>
    </row>
    <row r="414" spans="1:10" x14ac:dyDescent="0.25">
      <c r="A414" s="529"/>
      <c r="B414" s="363"/>
      <c r="C414" s="527"/>
      <c r="D414" s="497" t="s">
        <v>2758</v>
      </c>
      <c r="E414" s="368" t="s">
        <v>1855</v>
      </c>
      <c r="F414" s="338" t="s">
        <v>508</v>
      </c>
      <c r="G414" s="369" t="s">
        <v>1749</v>
      </c>
      <c r="H414" s="463">
        <v>60000</v>
      </c>
      <c r="I414" s="463">
        <v>60000</v>
      </c>
      <c r="J414" s="338"/>
    </row>
    <row r="415" spans="1:10" x14ac:dyDescent="0.25">
      <c r="A415" s="529"/>
      <c r="B415" s="363"/>
      <c r="C415" s="527"/>
      <c r="D415" s="497" t="s">
        <v>2759</v>
      </c>
      <c r="E415" s="368" t="s">
        <v>1856</v>
      </c>
      <c r="F415" s="338" t="s">
        <v>508</v>
      </c>
      <c r="G415" s="369" t="s">
        <v>1749</v>
      </c>
      <c r="H415" s="463">
        <v>50000</v>
      </c>
      <c r="I415" s="463">
        <v>50000</v>
      </c>
      <c r="J415" s="338"/>
    </row>
    <row r="416" spans="1:10" x14ac:dyDescent="0.25">
      <c r="A416" s="529"/>
      <c r="B416" s="363"/>
      <c r="C416" s="527"/>
      <c r="D416" s="497" t="s">
        <v>2760</v>
      </c>
      <c r="E416" s="368" t="s">
        <v>1857</v>
      </c>
      <c r="F416" s="338" t="s">
        <v>508</v>
      </c>
      <c r="G416" s="369" t="s">
        <v>1749</v>
      </c>
      <c r="H416" s="463">
        <v>40000</v>
      </c>
      <c r="I416" s="463">
        <v>40000</v>
      </c>
      <c r="J416" s="338"/>
    </row>
    <row r="417" spans="1:10" x14ac:dyDescent="0.25">
      <c r="A417" s="529"/>
      <c r="B417" s="363" t="s">
        <v>1858</v>
      </c>
      <c r="C417" s="527" t="s">
        <v>2298</v>
      </c>
      <c r="D417" s="497" t="s">
        <v>2761</v>
      </c>
      <c r="E417" s="368" t="s">
        <v>1776</v>
      </c>
      <c r="F417" s="338" t="s">
        <v>508</v>
      </c>
      <c r="G417" s="369" t="s">
        <v>1749</v>
      </c>
      <c r="H417" s="463">
        <v>50000</v>
      </c>
      <c r="I417" s="463">
        <v>50000</v>
      </c>
      <c r="J417" s="338"/>
    </row>
    <row r="418" spans="1:10" x14ac:dyDescent="0.25">
      <c r="A418" s="529"/>
      <c r="B418" s="363" t="s">
        <v>1859</v>
      </c>
      <c r="C418" s="527" t="s">
        <v>2298</v>
      </c>
      <c r="D418" s="497" t="s">
        <v>2762</v>
      </c>
      <c r="E418" s="368" t="s">
        <v>1860</v>
      </c>
      <c r="F418" s="338" t="s">
        <v>508</v>
      </c>
      <c r="G418" s="369" t="s">
        <v>1749</v>
      </c>
      <c r="H418" s="463">
        <v>50000</v>
      </c>
      <c r="I418" s="463">
        <v>50000</v>
      </c>
      <c r="J418" s="338"/>
    </row>
    <row r="419" spans="1:10" x14ac:dyDescent="0.25">
      <c r="A419" s="529"/>
      <c r="B419" s="363" t="s">
        <v>1861</v>
      </c>
      <c r="C419" s="527" t="s">
        <v>2298</v>
      </c>
      <c r="D419" s="497"/>
      <c r="E419" s="368" t="s">
        <v>1845</v>
      </c>
      <c r="F419" s="338" t="s">
        <v>508</v>
      </c>
      <c r="G419" s="369" t="s">
        <v>1862</v>
      </c>
      <c r="H419" s="463">
        <v>50000</v>
      </c>
      <c r="I419" s="463">
        <v>50000</v>
      </c>
      <c r="J419" s="338"/>
    </row>
    <row r="420" spans="1:10" x14ac:dyDescent="0.25">
      <c r="A420" s="529"/>
      <c r="B420" s="363" t="s">
        <v>1863</v>
      </c>
      <c r="C420" s="527" t="s">
        <v>2298</v>
      </c>
      <c r="D420" s="497" t="s">
        <v>2763</v>
      </c>
      <c r="E420" s="368" t="s">
        <v>1845</v>
      </c>
      <c r="F420" s="338" t="s">
        <v>508</v>
      </c>
      <c r="G420" s="369" t="s">
        <v>1862</v>
      </c>
      <c r="H420" s="463">
        <v>50000</v>
      </c>
      <c r="I420" s="463">
        <v>50000</v>
      </c>
      <c r="J420" s="338"/>
    </row>
    <row r="421" spans="1:10" x14ac:dyDescent="0.25">
      <c r="A421" s="529"/>
      <c r="B421" s="363"/>
      <c r="C421" s="527"/>
      <c r="D421" s="497" t="s">
        <v>2764</v>
      </c>
      <c r="E421" s="368" t="s">
        <v>1864</v>
      </c>
      <c r="F421" s="338" t="s">
        <v>2892</v>
      </c>
      <c r="G421" s="369" t="s">
        <v>1749</v>
      </c>
      <c r="H421" s="463">
        <v>40000</v>
      </c>
      <c r="I421" s="463">
        <v>40000</v>
      </c>
      <c r="J421" s="338"/>
    </row>
    <row r="422" spans="1:10" x14ac:dyDescent="0.25">
      <c r="A422" s="529"/>
      <c r="B422" s="363"/>
      <c r="C422" s="527"/>
      <c r="D422" s="497" t="s">
        <v>2765</v>
      </c>
      <c r="E422" s="368" t="s">
        <v>451</v>
      </c>
      <c r="F422" s="338" t="s">
        <v>508</v>
      </c>
      <c r="G422" s="369" t="s">
        <v>1749</v>
      </c>
      <c r="H422" s="463">
        <v>50000</v>
      </c>
      <c r="I422" s="463">
        <v>50000</v>
      </c>
      <c r="J422" s="338"/>
    </row>
    <row r="423" spans="1:10" x14ac:dyDescent="0.25">
      <c r="A423" s="529"/>
      <c r="B423" s="363"/>
      <c r="C423" s="527"/>
      <c r="D423" s="497" t="s">
        <v>2766</v>
      </c>
      <c r="E423" s="368" t="s">
        <v>1865</v>
      </c>
      <c r="F423" s="338" t="s">
        <v>508</v>
      </c>
      <c r="G423" s="369" t="s">
        <v>1749</v>
      </c>
      <c r="H423" s="463">
        <v>40000</v>
      </c>
      <c r="I423" s="463">
        <v>40000</v>
      </c>
      <c r="J423" s="338"/>
    </row>
    <row r="424" spans="1:10" x14ac:dyDescent="0.25">
      <c r="A424" s="529"/>
      <c r="B424" s="363"/>
      <c r="C424" s="527"/>
      <c r="D424" s="497" t="s">
        <v>2767</v>
      </c>
      <c r="E424" s="368" t="s">
        <v>1866</v>
      </c>
      <c r="F424" s="338" t="s">
        <v>508</v>
      </c>
      <c r="G424" s="369" t="s">
        <v>1749</v>
      </c>
      <c r="H424" s="463">
        <v>40000</v>
      </c>
      <c r="I424" s="463">
        <v>40000</v>
      </c>
      <c r="J424" s="338"/>
    </row>
    <row r="425" spans="1:10" x14ac:dyDescent="0.25">
      <c r="A425" s="529"/>
      <c r="B425" s="363" t="s">
        <v>1867</v>
      </c>
      <c r="C425" s="527" t="s">
        <v>2298</v>
      </c>
      <c r="D425" s="497" t="s">
        <v>2768</v>
      </c>
      <c r="E425" s="368" t="s">
        <v>1868</v>
      </c>
      <c r="F425" s="338" t="s">
        <v>508</v>
      </c>
      <c r="G425" s="369" t="s">
        <v>1228</v>
      </c>
      <c r="H425" s="463">
        <v>40000</v>
      </c>
      <c r="I425" s="463">
        <v>40000</v>
      </c>
      <c r="J425" s="338"/>
    </row>
    <row r="426" spans="1:10" x14ac:dyDescent="0.25">
      <c r="A426" s="529"/>
      <c r="B426" s="363"/>
      <c r="C426" s="527"/>
      <c r="D426" s="497"/>
      <c r="E426" s="368" t="s">
        <v>1809</v>
      </c>
      <c r="F426" s="338" t="s">
        <v>508</v>
      </c>
      <c r="G426" s="369" t="s">
        <v>1869</v>
      </c>
      <c r="H426" s="463">
        <v>40000</v>
      </c>
      <c r="I426" s="463">
        <v>40000</v>
      </c>
      <c r="J426" s="338"/>
    </row>
    <row r="427" spans="1:10" x14ac:dyDescent="0.25">
      <c r="A427" s="529"/>
      <c r="B427" s="363"/>
      <c r="C427" s="527"/>
      <c r="D427" s="497" t="s">
        <v>2769</v>
      </c>
      <c r="E427" s="368" t="s">
        <v>1870</v>
      </c>
      <c r="F427" s="338" t="s">
        <v>508</v>
      </c>
      <c r="G427" s="369" t="s">
        <v>1869</v>
      </c>
      <c r="H427" s="463">
        <v>60000</v>
      </c>
      <c r="I427" s="463">
        <v>60000</v>
      </c>
      <c r="J427" s="338"/>
    </row>
    <row r="428" spans="1:10" x14ac:dyDescent="0.25">
      <c r="A428" s="529"/>
      <c r="B428" s="363" t="s">
        <v>1871</v>
      </c>
      <c r="C428" s="527" t="s">
        <v>2298</v>
      </c>
      <c r="D428" s="497" t="s">
        <v>2770</v>
      </c>
      <c r="E428" s="368" t="s">
        <v>1812</v>
      </c>
      <c r="F428" s="338" t="s">
        <v>508</v>
      </c>
      <c r="G428" s="369" t="s">
        <v>1749</v>
      </c>
      <c r="H428" s="463">
        <v>50000</v>
      </c>
      <c r="I428" s="463">
        <v>50000</v>
      </c>
      <c r="J428" s="338"/>
    </row>
    <row r="429" spans="1:10" x14ac:dyDescent="0.25">
      <c r="A429" s="529"/>
      <c r="B429" s="363" t="s">
        <v>1872</v>
      </c>
      <c r="C429" s="527" t="s">
        <v>2298</v>
      </c>
      <c r="D429" s="497" t="s">
        <v>2771</v>
      </c>
      <c r="E429" s="368" t="s">
        <v>1873</v>
      </c>
      <c r="F429" s="338" t="s">
        <v>508</v>
      </c>
      <c r="G429" s="369" t="s">
        <v>1874</v>
      </c>
      <c r="H429" s="463">
        <v>40000</v>
      </c>
      <c r="I429" s="463">
        <v>40000</v>
      </c>
      <c r="J429" s="338"/>
    </row>
    <row r="430" spans="1:10" x14ac:dyDescent="0.25">
      <c r="A430" s="529"/>
      <c r="B430" s="363"/>
      <c r="C430" s="527"/>
      <c r="D430" s="497" t="s">
        <v>2772</v>
      </c>
      <c r="E430" s="368" t="s">
        <v>1875</v>
      </c>
      <c r="F430" s="338" t="s">
        <v>508</v>
      </c>
      <c r="G430" s="369" t="s">
        <v>1749</v>
      </c>
      <c r="H430" s="463">
        <v>45000</v>
      </c>
      <c r="I430" s="463">
        <v>45000</v>
      </c>
      <c r="J430" s="338"/>
    </row>
    <row r="431" spans="1:10" x14ac:dyDescent="0.25">
      <c r="A431" s="529"/>
      <c r="B431" s="363"/>
      <c r="C431" s="527"/>
      <c r="D431" s="497" t="s">
        <v>2773</v>
      </c>
      <c r="E431" s="368" t="s">
        <v>1876</v>
      </c>
      <c r="F431" s="338" t="s">
        <v>508</v>
      </c>
      <c r="G431" s="369" t="s">
        <v>1749</v>
      </c>
      <c r="H431" s="463">
        <v>50000</v>
      </c>
      <c r="I431" s="463">
        <v>50000</v>
      </c>
      <c r="J431" s="338"/>
    </row>
    <row r="432" spans="1:10" x14ac:dyDescent="0.25">
      <c r="A432" s="529"/>
      <c r="B432" s="363" t="s">
        <v>1877</v>
      </c>
      <c r="C432" s="527" t="s">
        <v>2298</v>
      </c>
      <c r="D432" s="497" t="s">
        <v>2774</v>
      </c>
      <c r="E432" s="368" t="s">
        <v>1878</v>
      </c>
      <c r="F432" s="338" t="s">
        <v>508</v>
      </c>
      <c r="G432" s="369" t="s">
        <v>1749</v>
      </c>
      <c r="H432" s="463">
        <v>40000</v>
      </c>
      <c r="I432" s="463">
        <v>40000</v>
      </c>
      <c r="J432" s="338"/>
    </row>
    <row r="433" spans="1:10" x14ac:dyDescent="0.25">
      <c r="A433" s="529"/>
      <c r="B433" s="363"/>
      <c r="C433" s="527"/>
      <c r="D433" s="497" t="s">
        <v>2775</v>
      </c>
      <c r="E433" s="368" t="s">
        <v>1879</v>
      </c>
      <c r="F433" s="338" t="s">
        <v>508</v>
      </c>
      <c r="G433" s="369" t="s">
        <v>1749</v>
      </c>
      <c r="H433" s="463">
        <v>40000</v>
      </c>
      <c r="I433" s="463">
        <v>40000</v>
      </c>
      <c r="J433" s="338"/>
    </row>
    <row r="434" spans="1:10" x14ac:dyDescent="0.25">
      <c r="A434" s="529"/>
      <c r="B434" s="363" t="s">
        <v>1880</v>
      </c>
      <c r="C434" s="527" t="s">
        <v>2298</v>
      </c>
      <c r="D434" s="497" t="s">
        <v>2776</v>
      </c>
      <c r="E434" s="368" t="s">
        <v>1139</v>
      </c>
      <c r="F434" s="338" t="s">
        <v>508</v>
      </c>
      <c r="G434" s="369" t="s">
        <v>1749</v>
      </c>
      <c r="H434" s="463">
        <v>60000</v>
      </c>
      <c r="I434" s="463">
        <v>60000</v>
      </c>
      <c r="J434" s="338"/>
    </row>
    <row r="435" spans="1:10" x14ac:dyDescent="0.25">
      <c r="A435" s="529"/>
      <c r="B435" s="363" t="s">
        <v>1881</v>
      </c>
      <c r="C435" s="527" t="s">
        <v>2298</v>
      </c>
      <c r="D435" s="497" t="s">
        <v>2777</v>
      </c>
      <c r="E435" s="368" t="s">
        <v>1882</v>
      </c>
      <c r="F435" s="338" t="s">
        <v>508</v>
      </c>
      <c r="G435" s="369" t="s">
        <v>1883</v>
      </c>
      <c r="H435" s="463">
        <v>45000</v>
      </c>
      <c r="I435" s="463">
        <v>45000</v>
      </c>
      <c r="J435" s="338"/>
    </row>
    <row r="436" spans="1:10" x14ac:dyDescent="0.25">
      <c r="A436" s="529"/>
      <c r="B436" s="363"/>
      <c r="C436" s="527"/>
      <c r="D436" s="497" t="s">
        <v>2778</v>
      </c>
      <c r="E436" s="368" t="s">
        <v>1884</v>
      </c>
      <c r="F436" s="338" t="s">
        <v>508</v>
      </c>
      <c r="G436" s="369" t="s">
        <v>1885</v>
      </c>
      <c r="H436" s="463">
        <v>40000</v>
      </c>
      <c r="I436" s="463">
        <v>40000</v>
      </c>
      <c r="J436" s="338"/>
    </row>
    <row r="437" spans="1:10" x14ac:dyDescent="0.25">
      <c r="A437" s="529"/>
      <c r="B437" s="363" t="s">
        <v>1888</v>
      </c>
      <c r="C437" s="527" t="s">
        <v>2298</v>
      </c>
      <c r="D437" s="497" t="s">
        <v>2779</v>
      </c>
      <c r="E437" s="368" t="s">
        <v>1888</v>
      </c>
      <c r="F437" s="338" t="s">
        <v>507</v>
      </c>
      <c r="G437" s="369" t="s">
        <v>1749</v>
      </c>
      <c r="H437" s="463">
        <v>40000</v>
      </c>
      <c r="I437" s="463">
        <v>40000</v>
      </c>
      <c r="J437" s="338"/>
    </row>
    <row r="438" spans="1:10" x14ac:dyDescent="0.25">
      <c r="A438" s="529"/>
      <c r="B438" s="363" t="s">
        <v>1889</v>
      </c>
      <c r="C438" s="527" t="s">
        <v>2298</v>
      </c>
      <c r="D438" s="497"/>
      <c r="E438" s="368" t="s">
        <v>1890</v>
      </c>
      <c r="F438" s="338" t="s">
        <v>508</v>
      </c>
      <c r="G438" s="369" t="s">
        <v>1157</v>
      </c>
      <c r="H438" s="463">
        <v>50000</v>
      </c>
      <c r="I438" s="463">
        <v>50000</v>
      </c>
      <c r="J438" s="338">
        <v>2018</v>
      </c>
    </row>
    <row r="439" spans="1:10" x14ac:dyDescent="0.25">
      <c r="A439" s="529"/>
      <c r="B439" s="363" t="s">
        <v>1783</v>
      </c>
      <c r="C439" s="527" t="s">
        <v>2298</v>
      </c>
      <c r="D439" s="498" t="s">
        <v>2780</v>
      </c>
      <c r="E439" s="368" t="s">
        <v>1783</v>
      </c>
      <c r="F439" s="338" t="s">
        <v>507</v>
      </c>
      <c r="G439" s="369" t="s">
        <v>1749</v>
      </c>
      <c r="H439" s="463">
        <v>45000</v>
      </c>
      <c r="I439" s="463">
        <v>45000</v>
      </c>
      <c r="J439" s="338"/>
    </row>
    <row r="440" spans="1:10" x14ac:dyDescent="0.25">
      <c r="A440" s="529"/>
      <c r="B440" s="363"/>
      <c r="C440" s="527"/>
      <c r="D440" s="498" t="s">
        <v>2781</v>
      </c>
      <c r="E440" s="368" t="s">
        <v>1892</v>
      </c>
      <c r="F440" s="338" t="s">
        <v>516</v>
      </c>
      <c r="G440" s="369" t="s">
        <v>1749</v>
      </c>
      <c r="H440" s="463">
        <v>40000</v>
      </c>
      <c r="I440" s="463">
        <v>40000</v>
      </c>
      <c r="J440" s="338"/>
    </row>
    <row r="441" spans="1:10" x14ac:dyDescent="0.25">
      <c r="A441" s="529"/>
      <c r="B441" s="363" t="s">
        <v>1893</v>
      </c>
      <c r="C441" s="527" t="s">
        <v>2298</v>
      </c>
      <c r="D441" s="498"/>
      <c r="E441" s="368" t="s">
        <v>1894</v>
      </c>
      <c r="F441" s="338" t="s">
        <v>508</v>
      </c>
      <c r="G441" s="369" t="s">
        <v>1749</v>
      </c>
      <c r="H441" s="463">
        <v>45000</v>
      </c>
      <c r="I441" s="463">
        <v>45000</v>
      </c>
      <c r="J441" s="338"/>
    </row>
    <row r="442" spans="1:10" x14ac:dyDescent="0.25">
      <c r="A442" s="529"/>
      <c r="B442" s="363"/>
      <c r="C442" s="527"/>
      <c r="D442" s="498" t="s">
        <v>2782</v>
      </c>
      <c r="E442" s="368" t="s">
        <v>1895</v>
      </c>
      <c r="F442" s="338" t="s">
        <v>508</v>
      </c>
      <c r="G442" s="369" t="s">
        <v>1749</v>
      </c>
      <c r="H442" s="463">
        <v>45000</v>
      </c>
      <c r="I442" s="463">
        <v>45000</v>
      </c>
      <c r="J442" s="338"/>
    </row>
    <row r="443" spans="1:10" x14ac:dyDescent="0.25">
      <c r="A443" s="529"/>
      <c r="B443" s="363"/>
      <c r="C443" s="527"/>
      <c r="D443" s="498" t="s">
        <v>2783</v>
      </c>
      <c r="E443" s="368" t="s">
        <v>1896</v>
      </c>
      <c r="F443" s="338" t="s">
        <v>508</v>
      </c>
      <c r="G443" s="369" t="s">
        <v>1749</v>
      </c>
      <c r="H443" s="463">
        <v>45000</v>
      </c>
      <c r="I443" s="463">
        <v>45000</v>
      </c>
      <c r="J443" s="338"/>
    </row>
    <row r="444" spans="1:10" x14ac:dyDescent="0.25">
      <c r="A444" s="529"/>
      <c r="B444" s="363"/>
      <c r="C444" s="527"/>
      <c r="D444" s="498" t="s">
        <v>2784</v>
      </c>
      <c r="E444" s="368" t="s">
        <v>1897</v>
      </c>
      <c r="F444" s="338" t="s">
        <v>508</v>
      </c>
      <c r="G444" s="369" t="s">
        <v>1749</v>
      </c>
      <c r="H444" s="463">
        <v>60000</v>
      </c>
      <c r="I444" s="463">
        <v>60000</v>
      </c>
      <c r="J444" s="338"/>
    </row>
    <row r="445" spans="1:10" x14ac:dyDescent="0.25">
      <c r="A445" s="529"/>
      <c r="B445" s="363" t="s">
        <v>1898</v>
      </c>
      <c r="C445" s="527" t="s">
        <v>2298</v>
      </c>
      <c r="D445" s="498"/>
      <c r="E445" s="368" t="s">
        <v>1898</v>
      </c>
      <c r="F445" s="338" t="s">
        <v>508</v>
      </c>
      <c r="G445" s="369" t="s">
        <v>1899</v>
      </c>
      <c r="H445" s="463">
        <v>60000</v>
      </c>
      <c r="I445" s="463">
        <v>60000</v>
      </c>
      <c r="J445" s="338">
        <v>2020</v>
      </c>
    </row>
    <row r="446" spans="1:10" x14ac:dyDescent="0.25">
      <c r="A446" s="529"/>
      <c r="B446" s="363"/>
      <c r="C446" s="527"/>
      <c r="D446" s="498" t="s">
        <v>2785</v>
      </c>
      <c r="E446" s="368" t="s">
        <v>1900</v>
      </c>
      <c r="F446" s="338" t="s">
        <v>508</v>
      </c>
      <c r="G446" s="369" t="s">
        <v>1899</v>
      </c>
      <c r="H446" s="463">
        <v>40000</v>
      </c>
      <c r="I446" s="463">
        <v>40000</v>
      </c>
      <c r="J446" s="338">
        <v>2020</v>
      </c>
    </row>
    <row r="447" spans="1:10" x14ac:dyDescent="0.25">
      <c r="A447" s="529"/>
      <c r="B447" s="363"/>
      <c r="C447" s="527"/>
      <c r="D447" s="498" t="s">
        <v>2786</v>
      </c>
      <c r="E447" s="368" t="s">
        <v>1762</v>
      </c>
      <c r="F447" s="338" t="s">
        <v>508</v>
      </c>
      <c r="G447" s="369" t="s">
        <v>1749</v>
      </c>
      <c r="H447" s="463">
        <v>40000</v>
      </c>
      <c r="I447" s="463">
        <v>40000</v>
      </c>
      <c r="J447" s="338"/>
    </row>
    <row r="448" spans="1:10" x14ac:dyDescent="0.25">
      <c r="A448" s="529"/>
      <c r="B448" s="363"/>
      <c r="C448" s="527"/>
      <c r="D448" s="498"/>
      <c r="E448" s="368" t="s">
        <v>1901</v>
      </c>
      <c r="F448" s="338" t="s">
        <v>508</v>
      </c>
      <c r="G448" s="369" t="s">
        <v>1749</v>
      </c>
      <c r="H448" s="463">
        <v>60000</v>
      </c>
      <c r="I448" s="463">
        <v>60000</v>
      </c>
      <c r="J448" s="338"/>
    </row>
    <row r="449" spans="1:10" x14ac:dyDescent="0.25">
      <c r="A449" s="529"/>
      <c r="B449" s="363"/>
      <c r="C449" s="527"/>
      <c r="D449" s="498" t="s">
        <v>2787</v>
      </c>
      <c r="E449" s="368" t="s">
        <v>459</v>
      </c>
      <c r="F449" s="338" t="s">
        <v>508</v>
      </c>
      <c r="G449" s="369" t="s">
        <v>1009</v>
      </c>
      <c r="H449" s="463">
        <v>45000</v>
      </c>
      <c r="I449" s="463">
        <v>45000</v>
      </c>
      <c r="J449" s="338">
        <v>2019</v>
      </c>
    </row>
    <row r="450" spans="1:10" x14ac:dyDescent="0.25">
      <c r="A450" s="529"/>
      <c r="B450" s="363" t="s">
        <v>451</v>
      </c>
      <c r="C450" s="527" t="s">
        <v>2298</v>
      </c>
      <c r="D450" s="498" t="s">
        <v>2788</v>
      </c>
      <c r="E450" s="363" t="s">
        <v>451</v>
      </c>
      <c r="F450" s="338" t="s">
        <v>507</v>
      </c>
      <c r="G450" s="369" t="s">
        <v>1902</v>
      </c>
      <c r="H450" s="463">
        <v>60000</v>
      </c>
      <c r="I450" s="463">
        <v>60000</v>
      </c>
      <c r="J450" s="338"/>
    </row>
    <row r="451" spans="1:10" x14ac:dyDescent="0.25">
      <c r="A451" s="529"/>
      <c r="B451" s="363" t="s">
        <v>1903</v>
      </c>
      <c r="C451" s="527" t="s">
        <v>2298</v>
      </c>
      <c r="D451" s="498" t="s">
        <v>2789</v>
      </c>
      <c r="E451" s="368" t="s">
        <v>1904</v>
      </c>
      <c r="F451" s="338" t="s">
        <v>508</v>
      </c>
      <c r="G451" s="369" t="s">
        <v>676</v>
      </c>
      <c r="H451" s="463">
        <v>40000</v>
      </c>
      <c r="I451" s="463">
        <v>40000</v>
      </c>
      <c r="J451" s="338"/>
    </row>
    <row r="452" spans="1:10" x14ac:dyDescent="0.25">
      <c r="A452" s="529"/>
      <c r="B452" s="363" t="s">
        <v>1767</v>
      </c>
      <c r="C452" s="527" t="s">
        <v>2298</v>
      </c>
      <c r="D452" s="498" t="s">
        <v>2790</v>
      </c>
      <c r="E452" s="368" t="s">
        <v>1906</v>
      </c>
      <c r="F452" s="338" t="s">
        <v>508</v>
      </c>
      <c r="G452" s="369" t="s">
        <v>1907</v>
      </c>
      <c r="H452" s="463">
        <v>60000</v>
      </c>
      <c r="I452" s="463">
        <v>60000</v>
      </c>
      <c r="J452" s="338"/>
    </row>
    <row r="453" spans="1:10" x14ac:dyDescent="0.25">
      <c r="A453" s="529"/>
      <c r="B453" s="363"/>
      <c r="C453" s="527"/>
      <c r="D453" s="498" t="s">
        <v>2791</v>
      </c>
      <c r="E453" s="368" t="s">
        <v>1908</v>
      </c>
      <c r="F453" s="338" t="s">
        <v>508</v>
      </c>
      <c r="G453" s="369" t="s">
        <v>1157</v>
      </c>
      <c r="H453" s="463">
        <v>60000</v>
      </c>
      <c r="I453" s="463">
        <v>60000</v>
      </c>
      <c r="J453" s="338">
        <v>2019</v>
      </c>
    </row>
    <row r="454" spans="1:10" x14ac:dyDescent="0.25">
      <c r="A454" s="529"/>
      <c r="B454" s="363" t="s">
        <v>1909</v>
      </c>
      <c r="C454" s="527" t="s">
        <v>2298</v>
      </c>
      <c r="D454" s="498" t="s">
        <v>2792</v>
      </c>
      <c r="E454" s="368" t="s">
        <v>1910</v>
      </c>
      <c r="F454" s="338" t="s">
        <v>508</v>
      </c>
      <c r="G454" s="369" t="s">
        <v>676</v>
      </c>
      <c r="H454" s="463">
        <v>60000</v>
      </c>
      <c r="I454" s="463">
        <v>60000</v>
      </c>
      <c r="J454" s="338">
        <v>2019</v>
      </c>
    </row>
    <row r="455" spans="1:10" x14ac:dyDescent="0.25">
      <c r="A455" s="529"/>
      <c r="B455" s="363"/>
      <c r="C455" s="527"/>
      <c r="D455" s="498" t="s">
        <v>2793</v>
      </c>
      <c r="E455" s="368" t="s">
        <v>1911</v>
      </c>
      <c r="F455" s="338" t="s">
        <v>508</v>
      </c>
      <c r="G455" s="369" t="s">
        <v>1157</v>
      </c>
      <c r="H455" s="463">
        <v>60000</v>
      </c>
      <c r="I455" s="463">
        <v>60000</v>
      </c>
      <c r="J455" s="338">
        <v>2019</v>
      </c>
    </row>
    <row r="456" spans="1:10" x14ac:dyDescent="0.25">
      <c r="A456" s="529"/>
      <c r="B456" s="363"/>
      <c r="C456" s="527"/>
      <c r="D456" s="498" t="s">
        <v>2794</v>
      </c>
      <c r="E456" s="368" t="s">
        <v>1912</v>
      </c>
      <c r="F456" s="338" t="s">
        <v>508</v>
      </c>
      <c r="G456" s="369" t="s">
        <v>1157</v>
      </c>
      <c r="H456" s="463">
        <v>70000</v>
      </c>
      <c r="I456" s="463">
        <v>70000</v>
      </c>
      <c r="J456" s="338">
        <v>2019</v>
      </c>
    </row>
    <row r="457" spans="1:10" x14ac:dyDescent="0.25">
      <c r="A457" s="529"/>
      <c r="B457" s="363" t="s">
        <v>1913</v>
      </c>
      <c r="C457" s="527" t="s">
        <v>2298</v>
      </c>
      <c r="D457" s="498" t="s">
        <v>2795</v>
      </c>
      <c r="E457" s="368" t="s">
        <v>1753</v>
      </c>
      <c r="F457" s="338" t="s">
        <v>508</v>
      </c>
      <c r="G457" s="369" t="s">
        <v>1914</v>
      </c>
      <c r="H457" s="463">
        <v>45000</v>
      </c>
      <c r="I457" s="463">
        <v>45000</v>
      </c>
      <c r="J457" s="338"/>
    </row>
    <row r="458" spans="1:10" x14ac:dyDescent="0.25">
      <c r="A458" s="529"/>
      <c r="B458" s="363"/>
      <c r="C458" s="527"/>
      <c r="D458" s="498"/>
      <c r="E458" s="368" t="s">
        <v>1915</v>
      </c>
      <c r="F458" s="338" t="s">
        <v>508</v>
      </c>
      <c r="G458" s="369" t="s">
        <v>1916</v>
      </c>
      <c r="H458" s="463">
        <v>40000</v>
      </c>
      <c r="I458" s="463">
        <v>40000</v>
      </c>
      <c r="J458" s="338"/>
    </row>
    <row r="459" spans="1:10" x14ac:dyDescent="0.25">
      <c r="A459" s="529"/>
      <c r="B459" s="363" t="s">
        <v>1747</v>
      </c>
      <c r="C459" s="527" t="s">
        <v>2298</v>
      </c>
      <c r="D459" s="498" t="s">
        <v>2796</v>
      </c>
      <c r="E459" s="368" t="s">
        <v>1783</v>
      </c>
      <c r="F459" s="338" t="s">
        <v>508</v>
      </c>
      <c r="G459" s="369" t="s">
        <v>1917</v>
      </c>
      <c r="H459" s="463">
        <v>60000</v>
      </c>
      <c r="I459" s="463">
        <v>60000</v>
      </c>
      <c r="J459" s="338"/>
    </row>
    <row r="460" spans="1:10" x14ac:dyDescent="0.25">
      <c r="A460" s="529"/>
      <c r="B460" s="363" t="s">
        <v>1918</v>
      </c>
      <c r="C460" s="527" t="s">
        <v>2298</v>
      </c>
      <c r="D460" s="498" t="s">
        <v>2796</v>
      </c>
      <c r="E460" s="368" t="s">
        <v>1919</v>
      </c>
      <c r="F460" s="338" t="s">
        <v>508</v>
      </c>
      <c r="G460" s="369" t="s">
        <v>1157</v>
      </c>
      <c r="H460" s="463">
        <v>40000</v>
      </c>
      <c r="I460" s="463">
        <v>40000</v>
      </c>
      <c r="J460" s="338">
        <v>2018</v>
      </c>
    </row>
    <row r="461" spans="1:10" x14ac:dyDescent="0.25">
      <c r="A461" s="529"/>
      <c r="B461" s="363" t="s">
        <v>1920</v>
      </c>
      <c r="C461" s="527" t="s">
        <v>2298</v>
      </c>
      <c r="D461" s="498" t="s">
        <v>2797</v>
      </c>
      <c r="E461" s="368" t="s">
        <v>1921</v>
      </c>
      <c r="F461" s="338" t="s">
        <v>508</v>
      </c>
      <c r="G461" s="369" t="s">
        <v>1922</v>
      </c>
      <c r="H461" s="463">
        <v>50000</v>
      </c>
      <c r="I461" s="463">
        <v>50000</v>
      </c>
      <c r="J461" s="338"/>
    </row>
    <row r="462" spans="1:10" x14ac:dyDescent="0.25">
      <c r="A462" s="529"/>
      <c r="B462" s="363" t="s">
        <v>1923</v>
      </c>
      <c r="C462" s="527" t="s">
        <v>2298</v>
      </c>
      <c r="D462" s="498" t="s">
        <v>2798</v>
      </c>
      <c r="E462" s="363" t="s">
        <v>1923</v>
      </c>
      <c r="F462" s="338" t="s">
        <v>508</v>
      </c>
      <c r="G462" s="369" t="s">
        <v>1924</v>
      </c>
      <c r="H462" s="463">
        <v>60000</v>
      </c>
      <c r="I462" s="463">
        <v>60000</v>
      </c>
      <c r="J462" s="338"/>
    </row>
    <row r="463" spans="1:10" x14ac:dyDescent="0.25">
      <c r="A463" s="529"/>
      <c r="B463" s="363" t="s">
        <v>1738</v>
      </c>
      <c r="C463" s="527" t="s">
        <v>2298</v>
      </c>
      <c r="D463" s="498" t="s">
        <v>2799</v>
      </c>
      <c r="E463" s="368" t="s">
        <v>1925</v>
      </c>
      <c r="F463" s="338" t="s">
        <v>507</v>
      </c>
      <c r="G463" s="369" t="s">
        <v>1926</v>
      </c>
      <c r="H463" s="463">
        <v>60000</v>
      </c>
      <c r="I463" s="463">
        <v>60000</v>
      </c>
      <c r="J463" s="338">
        <v>2020</v>
      </c>
    </row>
    <row r="464" spans="1:10" x14ac:dyDescent="0.25">
      <c r="A464" s="529"/>
      <c r="B464" s="363"/>
      <c r="C464" s="527"/>
      <c r="D464" s="499" t="s">
        <v>2800</v>
      </c>
      <c r="E464" s="368" t="s">
        <v>1927</v>
      </c>
      <c r="F464" s="338" t="s">
        <v>516</v>
      </c>
      <c r="G464" s="369" t="s">
        <v>1926</v>
      </c>
      <c r="H464" s="463">
        <v>60000</v>
      </c>
      <c r="I464" s="463">
        <v>60000</v>
      </c>
      <c r="J464" s="338">
        <v>2020</v>
      </c>
    </row>
    <row r="465" spans="1:10" x14ac:dyDescent="0.25">
      <c r="A465" s="529"/>
      <c r="B465" s="363" t="s">
        <v>1538</v>
      </c>
      <c r="C465" s="527" t="s">
        <v>2298</v>
      </c>
      <c r="D465" s="500" t="s">
        <v>2801</v>
      </c>
      <c r="E465" s="363" t="s">
        <v>1538</v>
      </c>
      <c r="F465" s="338" t="s">
        <v>507</v>
      </c>
      <c r="G465" s="369" t="s">
        <v>1929</v>
      </c>
      <c r="H465" s="463">
        <v>60000</v>
      </c>
      <c r="I465" s="463">
        <v>60000</v>
      </c>
      <c r="J465" s="338">
        <v>2019</v>
      </c>
    </row>
    <row r="466" spans="1:10" x14ac:dyDescent="0.25">
      <c r="A466" s="529"/>
      <c r="B466" s="363" t="s">
        <v>1930</v>
      </c>
      <c r="C466" s="527" t="s">
        <v>2298</v>
      </c>
      <c r="D466" s="500" t="s">
        <v>2802</v>
      </c>
      <c r="E466" s="368" t="s">
        <v>1931</v>
      </c>
      <c r="F466" s="338" t="s">
        <v>508</v>
      </c>
      <c r="G466" s="369" t="s">
        <v>1749</v>
      </c>
      <c r="H466" s="463">
        <v>60000</v>
      </c>
      <c r="I466" s="463">
        <v>60000</v>
      </c>
      <c r="J466" s="338"/>
    </row>
    <row r="467" spans="1:10" x14ac:dyDescent="0.25">
      <c r="A467" s="529"/>
      <c r="B467" s="363"/>
      <c r="C467" s="527"/>
      <c r="D467" s="500" t="s">
        <v>2803</v>
      </c>
      <c r="E467" s="368" t="s">
        <v>1932</v>
      </c>
      <c r="F467" s="338" t="s">
        <v>508</v>
      </c>
      <c r="G467" s="369" t="s">
        <v>1933</v>
      </c>
      <c r="H467" s="463">
        <v>60000</v>
      </c>
      <c r="I467" s="463">
        <v>60000</v>
      </c>
      <c r="J467" s="338"/>
    </row>
    <row r="468" spans="1:10" x14ac:dyDescent="0.25">
      <c r="A468" s="529"/>
      <c r="B468" s="363" t="s">
        <v>1934</v>
      </c>
      <c r="C468" s="527" t="s">
        <v>2298</v>
      </c>
      <c r="D468" s="500" t="s">
        <v>2804</v>
      </c>
      <c r="E468" s="363" t="s">
        <v>1934</v>
      </c>
      <c r="F468" s="338" t="s">
        <v>507</v>
      </c>
      <c r="G468" s="369" t="s">
        <v>1935</v>
      </c>
      <c r="H468" s="463">
        <v>40000</v>
      </c>
      <c r="I468" s="463">
        <v>40000</v>
      </c>
      <c r="J468" s="338">
        <v>2019</v>
      </c>
    </row>
    <row r="469" spans="1:10" x14ac:dyDescent="0.25">
      <c r="A469" s="529"/>
      <c r="B469" s="363" t="s">
        <v>1937</v>
      </c>
      <c r="C469" s="527" t="s">
        <v>2298</v>
      </c>
      <c r="D469" s="499" t="s">
        <v>2805</v>
      </c>
      <c r="E469" s="368" t="s">
        <v>1938</v>
      </c>
      <c r="F469" s="338" t="s">
        <v>508</v>
      </c>
      <c r="G469" s="369" t="s">
        <v>1749</v>
      </c>
      <c r="H469" s="463">
        <v>60000</v>
      </c>
      <c r="I469" s="463">
        <v>60000</v>
      </c>
      <c r="J469" s="338"/>
    </row>
    <row r="470" spans="1:10" x14ac:dyDescent="0.25">
      <c r="A470" s="529"/>
      <c r="B470" s="363" t="s">
        <v>1762</v>
      </c>
      <c r="C470" s="527" t="s">
        <v>2298</v>
      </c>
      <c r="D470" s="499" t="s">
        <v>2806</v>
      </c>
      <c r="E470" s="368" t="s">
        <v>1939</v>
      </c>
      <c r="F470" s="338" t="s">
        <v>508</v>
      </c>
      <c r="G470" s="369" t="s">
        <v>1926</v>
      </c>
      <c r="H470" s="463">
        <v>60000</v>
      </c>
      <c r="I470" s="463">
        <v>60000</v>
      </c>
      <c r="J470" s="338">
        <v>2020</v>
      </c>
    </row>
    <row r="471" spans="1:10" x14ac:dyDescent="0.25">
      <c r="A471" s="529"/>
      <c r="B471" s="363" t="s">
        <v>1942</v>
      </c>
      <c r="C471" s="527" t="s">
        <v>2298</v>
      </c>
      <c r="D471" s="499" t="s">
        <v>2807</v>
      </c>
      <c r="E471" s="364" t="s">
        <v>493</v>
      </c>
      <c r="F471" s="338" t="s">
        <v>508</v>
      </c>
      <c r="G471" s="369" t="s">
        <v>1869</v>
      </c>
      <c r="H471" s="463">
        <v>60000</v>
      </c>
      <c r="I471" s="463">
        <v>60000</v>
      </c>
      <c r="J471" s="338">
        <v>2020</v>
      </c>
    </row>
    <row r="472" spans="1:10" x14ac:dyDescent="0.25">
      <c r="A472" s="529"/>
      <c r="B472" s="363" t="s">
        <v>1943</v>
      </c>
      <c r="C472" s="527" t="s">
        <v>2298</v>
      </c>
      <c r="D472" s="499" t="s">
        <v>2808</v>
      </c>
      <c r="E472" s="363" t="s">
        <v>1943</v>
      </c>
      <c r="F472" s="338" t="s">
        <v>507</v>
      </c>
      <c r="G472" s="369" t="s">
        <v>1935</v>
      </c>
      <c r="H472" s="463">
        <v>40000</v>
      </c>
      <c r="I472" s="463">
        <v>40000</v>
      </c>
      <c r="J472" s="338">
        <v>2020</v>
      </c>
    </row>
    <row r="473" spans="1:10" x14ac:dyDescent="0.25">
      <c r="A473" s="529"/>
      <c r="B473" s="363" t="s">
        <v>1944</v>
      </c>
      <c r="C473" s="527" t="s">
        <v>2298</v>
      </c>
      <c r="D473" s="499" t="s">
        <v>2809</v>
      </c>
      <c r="E473" s="368" t="s">
        <v>1945</v>
      </c>
      <c r="F473" s="338" t="s">
        <v>508</v>
      </c>
      <c r="G473" s="369" t="s">
        <v>1009</v>
      </c>
      <c r="H473" s="463">
        <v>50000</v>
      </c>
      <c r="I473" s="463">
        <v>50000</v>
      </c>
      <c r="J473" s="338">
        <v>2019</v>
      </c>
    </row>
    <row r="474" spans="1:10" x14ac:dyDescent="0.25">
      <c r="A474" s="529"/>
      <c r="B474" s="363" t="s">
        <v>1946</v>
      </c>
      <c r="C474" s="527" t="s">
        <v>2298</v>
      </c>
      <c r="D474" s="499" t="s">
        <v>2810</v>
      </c>
      <c r="E474" s="364" t="s">
        <v>1947</v>
      </c>
      <c r="F474" s="338" t="s">
        <v>508</v>
      </c>
      <c r="G474" s="369" t="s">
        <v>1948</v>
      </c>
      <c r="H474" s="463">
        <v>60000</v>
      </c>
      <c r="I474" s="463">
        <v>60000</v>
      </c>
      <c r="J474" s="338"/>
    </row>
    <row r="475" spans="1:10" x14ac:dyDescent="0.25">
      <c r="A475" s="529"/>
      <c r="B475" s="363" t="s">
        <v>1949</v>
      </c>
      <c r="C475" s="527" t="s">
        <v>2298</v>
      </c>
      <c r="D475" s="499" t="s">
        <v>2811</v>
      </c>
      <c r="E475" s="368" t="s">
        <v>1753</v>
      </c>
      <c r="F475" s="338" t="s">
        <v>508</v>
      </c>
      <c r="G475" s="369" t="s">
        <v>1749</v>
      </c>
      <c r="H475" s="463">
        <v>60000</v>
      </c>
      <c r="I475" s="463">
        <v>60000</v>
      </c>
      <c r="J475" s="338"/>
    </row>
    <row r="476" spans="1:10" x14ac:dyDescent="0.25">
      <c r="A476" s="529"/>
      <c r="B476" s="363"/>
      <c r="C476" s="527"/>
      <c r="D476" s="499" t="s">
        <v>2812</v>
      </c>
      <c r="E476" s="368" t="s">
        <v>1950</v>
      </c>
      <c r="F476" s="338" t="s">
        <v>508</v>
      </c>
      <c r="G476" s="369" t="s">
        <v>1749</v>
      </c>
      <c r="H476" s="463">
        <v>60000</v>
      </c>
      <c r="I476" s="463">
        <v>60000</v>
      </c>
      <c r="J476" s="338"/>
    </row>
    <row r="477" spans="1:10" x14ac:dyDescent="0.25">
      <c r="A477" s="529"/>
      <c r="B477" s="363" t="s">
        <v>1951</v>
      </c>
      <c r="C477" s="527" t="s">
        <v>2298</v>
      </c>
      <c r="D477" s="499" t="s">
        <v>2813</v>
      </c>
      <c r="E477" s="363" t="s">
        <v>1951</v>
      </c>
      <c r="F477" s="338" t="s">
        <v>507</v>
      </c>
      <c r="G477" s="369" t="s">
        <v>1952</v>
      </c>
      <c r="H477" s="463">
        <v>50000</v>
      </c>
      <c r="I477" s="463">
        <v>50000</v>
      </c>
      <c r="J477" s="338">
        <v>2019</v>
      </c>
    </row>
    <row r="478" spans="1:10" x14ac:dyDescent="0.25">
      <c r="A478" s="529"/>
      <c r="B478" s="363" t="s">
        <v>1955</v>
      </c>
      <c r="C478" s="527" t="s">
        <v>2298</v>
      </c>
      <c r="D478" s="499" t="s">
        <v>2814</v>
      </c>
      <c r="E478" s="368" t="s">
        <v>1956</v>
      </c>
      <c r="F478" s="338" t="s">
        <v>508</v>
      </c>
      <c r="G478" s="369" t="s">
        <v>1749</v>
      </c>
      <c r="H478" s="463">
        <v>60000</v>
      </c>
      <c r="I478" s="463">
        <v>60000</v>
      </c>
      <c r="J478" s="338"/>
    </row>
    <row r="479" spans="1:10" x14ac:dyDescent="0.25">
      <c r="A479" s="529"/>
      <c r="B479" s="363"/>
      <c r="C479" s="527"/>
      <c r="D479" s="498" t="s">
        <v>2815</v>
      </c>
      <c r="E479" s="368" t="s">
        <v>1957</v>
      </c>
      <c r="F479" s="338" t="s">
        <v>508</v>
      </c>
      <c r="G479" s="369" t="s">
        <v>1749</v>
      </c>
      <c r="H479" s="463">
        <v>50000</v>
      </c>
      <c r="I479" s="463">
        <v>50000</v>
      </c>
      <c r="J479" s="338"/>
    </row>
    <row r="480" spans="1:10" x14ac:dyDescent="0.25">
      <c r="A480" s="529"/>
      <c r="B480" s="363" t="s">
        <v>1958</v>
      </c>
      <c r="C480" s="527" t="s">
        <v>2298</v>
      </c>
      <c r="D480" s="499" t="s">
        <v>2816</v>
      </c>
      <c r="E480" s="368" t="s">
        <v>452</v>
      </c>
      <c r="F480" s="338" t="s">
        <v>508</v>
      </c>
      <c r="G480" s="369" t="s">
        <v>1869</v>
      </c>
      <c r="H480" s="463">
        <v>60000</v>
      </c>
      <c r="I480" s="463">
        <v>60000</v>
      </c>
      <c r="J480" s="338">
        <v>2020</v>
      </c>
    </row>
    <row r="481" spans="1:10" x14ac:dyDescent="0.25">
      <c r="A481" s="529"/>
      <c r="B481" s="363" t="s">
        <v>1959</v>
      </c>
      <c r="C481" s="527" t="s">
        <v>2298</v>
      </c>
      <c r="D481" s="499" t="s">
        <v>2817</v>
      </c>
      <c r="E481" s="363" t="s">
        <v>1959</v>
      </c>
      <c r="F481" s="338" t="s">
        <v>508</v>
      </c>
      <c r="G481" s="369" t="s">
        <v>1960</v>
      </c>
      <c r="H481" s="463">
        <v>60000</v>
      </c>
      <c r="I481" s="463">
        <v>60000</v>
      </c>
      <c r="J481" s="338"/>
    </row>
    <row r="482" spans="1:10" x14ac:dyDescent="0.25">
      <c r="A482" s="529"/>
      <c r="B482" s="363"/>
      <c r="C482" s="527"/>
      <c r="D482" s="499" t="s">
        <v>2818</v>
      </c>
      <c r="E482" s="368" t="s">
        <v>1961</v>
      </c>
      <c r="F482" s="338" t="s">
        <v>508</v>
      </c>
      <c r="G482" s="369" t="s">
        <v>1960</v>
      </c>
      <c r="H482" s="463">
        <v>60000</v>
      </c>
      <c r="I482" s="463">
        <v>60000</v>
      </c>
      <c r="J482" s="338"/>
    </row>
    <row r="483" spans="1:10" x14ac:dyDescent="0.25">
      <c r="A483" s="529"/>
      <c r="B483" s="363" t="s">
        <v>598</v>
      </c>
      <c r="C483" s="527" t="s">
        <v>2298</v>
      </c>
      <c r="D483" s="500" t="s">
        <v>2819</v>
      </c>
      <c r="E483" s="363" t="s">
        <v>598</v>
      </c>
      <c r="F483" s="338" t="s">
        <v>507</v>
      </c>
      <c r="G483" s="369" t="s">
        <v>1962</v>
      </c>
      <c r="H483" s="463">
        <v>60000</v>
      </c>
      <c r="I483" s="463">
        <v>60000</v>
      </c>
      <c r="J483" s="338">
        <v>2020</v>
      </c>
    </row>
    <row r="484" spans="1:10" x14ac:dyDescent="0.25">
      <c r="A484" s="529"/>
      <c r="B484" s="363" t="s">
        <v>1963</v>
      </c>
      <c r="C484" s="527" t="s">
        <v>2298</v>
      </c>
      <c r="D484" s="500" t="s">
        <v>2820</v>
      </c>
      <c r="E484" s="363" t="s">
        <v>1963</v>
      </c>
      <c r="F484" s="338" t="s">
        <v>507</v>
      </c>
      <c r="G484" s="369" t="s">
        <v>1914</v>
      </c>
      <c r="H484" s="463">
        <v>60000</v>
      </c>
      <c r="I484" s="463">
        <v>60000</v>
      </c>
      <c r="J484" s="338"/>
    </row>
    <row r="485" spans="1:10" x14ac:dyDescent="0.25">
      <c r="A485" s="529"/>
      <c r="B485" s="363"/>
      <c r="C485" s="527"/>
      <c r="D485" s="500" t="s">
        <v>2821</v>
      </c>
      <c r="E485" s="364" t="s">
        <v>1964</v>
      </c>
      <c r="F485" s="338" t="s">
        <v>508</v>
      </c>
      <c r="G485" s="369" t="s">
        <v>1914</v>
      </c>
      <c r="H485" s="463">
        <v>45000</v>
      </c>
      <c r="I485" s="463">
        <v>45000</v>
      </c>
      <c r="J485" s="338"/>
    </row>
    <row r="486" spans="1:10" x14ac:dyDescent="0.25">
      <c r="A486" s="529"/>
      <c r="B486" s="363"/>
      <c r="C486" s="527"/>
      <c r="D486" s="500" t="s">
        <v>2822</v>
      </c>
      <c r="E486" s="368" t="s">
        <v>1870</v>
      </c>
      <c r="F486" s="338" t="s">
        <v>508</v>
      </c>
      <c r="G486" s="369" t="s">
        <v>1965</v>
      </c>
      <c r="H486" s="463">
        <v>45000</v>
      </c>
      <c r="I486" s="463">
        <v>45000</v>
      </c>
      <c r="J486" s="338"/>
    </row>
    <row r="487" spans="1:10" x14ac:dyDescent="0.25">
      <c r="A487" s="529"/>
      <c r="B487" s="363"/>
      <c r="C487" s="527"/>
      <c r="D487" s="500" t="s">
        <v>2823</v>
      </c>
      <c r="E487" s="364" t="s">
        <v>1966</v>
      </c>
      <c r="F487" s="338" t="s">
        <v>508</v>
      </c>
      <c r="G487" s="369" t="s">
        <v>1965</v>
      </c>
      <c r="H487" s="463">
        <v>60000</v>
      </c>
      <c r="I487" s="463">
        <v>60000</v>
      </c>
      <c r="J487" s="338"/>
    </row>
    <row r="488" spans="1:10" x14ac:dyDescent="0.25">
      <c r="A488" s="529"/>
      <c r="B488" s="363" t="s">
        <v>1970</v>
      </c>
      <c r="C488" s="527" t="s">
        <v>2298</v>
      </c>
      <c r="D488" s="500" t="s">
        <v>2824</v>
      </c>
      <c r="E488" s="363" t="s">
        <v>1970</v>
      </c>
      <c r="F488" s="338" t="s">
        <v>507</v>
      </c>
      <c r="G488" s="369" t="s">
        <v>1971</v>
      </c>
      <c r="H488" s="463">
        <v>40000</v>
      </c>
      <c r="I488" s="463">
        <v>40000</v>
      </c>
      <c r="J488" s="338"/>
    </row>
    <row r="489" spans="1:10" x14ac:dyDescent="0.25">
      <c r="A489" s="529"/>
      <c r="B489" s="363"/>
      <c r="C489" s="527"/>
      <c r="D489" s="500" t="s">
        <v>2825</v>
      </c>
      <c r="E489" s="368" t="s">
        <v>1972</v>
      </c>
      <c r="F489" s="338" t="s">
        <v>516</v>
      </c>
      <c r="G489" s="369" t="s">
        <v>1965</v>
      </c>
      <c r="H489" s="463">
        <v>50000</v>
      </c>
      <c r="I489" s="463">
        <v>50000</v>
      </c>
      <c r="J489" s="338"/>
    </row>
    <row r="490" spans="1:10" x14ac:dyDescent="0.25">
      <c r="A490" s="529"/>
      <c r="B490" s="363" t="s">
        <v>1973</v>
      </c>
      <c r="C490" s="527" t="s">
        <v>2298</v>
      </c>
      <c r="D490" s="500" t="s">
        <v>2784</v>
      </c>
      <c r="E490" s="364" t="s">
        <v>1974</v>
      </c>
      <c r="F490" s="338" t="s">
        <v>508</v>
      </c>
      <c r="G490" s="369" t="s">
        <v>1749</v>
      </c>
      <c r="H490" s="463">
        <v>50000</v>
      </c>
      <c r="I490" s="463">
        <v>50000</v>
      </c>
      <c r="J490" s="338"/>
    </row>
    <row r="491" spans="1:10" x14ac:dyDescent="0.25">
      <c r="A491" s="529"/>
      <c r="B491" s="363"/>
      <c r="C491" s="527"/>
      <c r="D491" s="500" t="s">
        <v>2826</v>
      </c>
      <c r="E491" s="364" t="s">
        <v>1975</v>
      </c>
      <c r="F491" s="338" t="s">
        <v>508</v>
      </c>
      <c r="G491" s="369" t="s">
        <v>1749</v>
      </c>
      <c r="H491" s="463">
        <v>50000</v>
      </c>
      <c r="I491" s="463">
        <v>50000</v>
      </c>
      <c r="J491" s="338"/>
    </row>
    <row r="492" spans="1:10" x14ac:dyDescent="0.25">
      <c r="A492" s="529"/>
      <c r="B492" s="363" t="s">
        <v>1976</v>
      </c>
      <c r="C492" s="527" t="s">
        <v>2298</v>
      </c>
      <c r="D492" s="500" t="s">
        <v>2786</v>
      </c>
      <c r="E492" s="363" t="s">
        <v>1976</v>
      </c>
      <c r="F492" s="338" t="s">
        <v>507</v>
      </c>
      <c r="G492" s="369" t="s">
        <v>2905</v>
      </c>
      <c r="H492" s="463">
        <v>50000</v>
      </c>
      <c r="I492" s="463">
        <v>50000</v>
      </c>
      <c r="J492" s="338"/>
    </row>
    <row r="493" spans="1:10" x14ac:dyDescent="0.25">
      <c r="A493" s="529"/>
      <c r="B493" s="363"/>
      <c r="C493" s="527"/>
      <c r="D493" s="501" t="s">
        <v>2827</v>
      </c>
      <c r="E493" s="364" t="s">
        <v>1805</v>
      </c>
      <c r="F493" s="338" t="s">
        <v>508</v>
      </c>
      <c r="G493" s="369" t="s">
        <v>1977</v>
      </c>
      <c r="H493" s="463">
        <v>50000</v>
      </c>
      <c r="I493" s="463">
        <v>50000</v>
      </c>
      <c r="J493" s="338">
        <v>2020</v>
      </c>
    </row>
    <row r="494" spans="1:10" x14ac:dyDescent="0.25">
      <c r="A494" s="529"/>
      <c r="B494" s="363" t="s">
        <v>1978</v>
      </c>
      <c r="C494" s="527" t="s">
        <v>2298</v>
      </c>
      <c r="D494" s="501" t="s">
        <v>2828</v>
      </c>
      <c r="E494" s="368" t="s">
        <v>1747</v>
      </c>
      <c r="F494" s="338" t="s">
        <v>508</v>
      </c>
      <c r="G494" s="369" t="s">
        <v>1979</v>
      </c>
      <c r="H494" s="463">
        <v>45000</v>
      </c>
      <c r="I494" s="463">
        <v>45000</v>
      </c>
      <c r="J494" s="338"/>
    </row>
    <row r="495" spans="1:10" x14ac:dyDescent="0.25">
      <c r="A495" s="529"/>
      <c r="B495" s="363"/>
      <c r="C495" s="527"/>
      <c r="D495" s="501" t="s">
        <v>2829</v>
      </c>
      <c r="E495" s="364" t="s">
        <v>1982</v>
      </c>
      <c r="F495" s="338" t="s">
        <v>508</v>
      </c>
      <c r="G495" s="369" t="s">
        <v>787</v>
      </c>
      <c r="H495" s="463">
        <v>60000</v>
      </c>
      <c r="I495" s="463">
        <v>60000</v>
      </c>
      <c r="J495" s="338"/>
    </row>
    <row r="496" spans="1:10" x14ac:dyDescent="0.25">
      <c r="A496" s="529"/>
      <c r="B496" s="363" t="s">
        <v>1983</v>
      </c>
      <c r="C496" s="527" t="s">
        <v>2298</v>
      </c>
      <c r="D496" s="502" t="s">
        <v>2830</v>
      </c>
      <c r="E496" s="364" t="s">
        <v>1984</v>
      </c>
      <c r="F496" s="338" t="s">
        <v>508</v>
      </c>
      <c r="G496" s="369" t="s">
        <v>1749</v>
      </c>
      <c r="H496" s="463">
        <v>50000</v>
      </c>
      <c r="I496" s="463">
        <v>50000</v>
      </c>
      <c r="J496" s="338"/>
    </row>
    <row r="497" spans="1:10" x14ac:dyDescent="0.25">
      <c r="A497" s="529"/>
      <c r="B497" s="363"/>
      <c r="C497" s="527"/>
      <c r="D497" s="501" t="s">
        <v>2831</v>
      </c>
      <c r="E497" s="368" t="s">
        <v>1985</v>
      </c>
      <c r="F497" s="338" t="s">
        <v>508</v>
      </c>
      <c r="G497" s="369" t="s">
        <v>1749</v>
      </c>
      <c r="H497" s="463">
        <v>40000</v>
      </c>
      <c r="I497" s="463">
        <v>40000</v>
      </c>
      <c r="J497" s="338"/>
    </row>
    <row r="498" spans="1:10" x14ac:dyDescent="0.25">
      <c r="A498" s="529"/>
      <c r="B498" s="363"/>
      <c r="C498" s="527"/>
      <c r="D498" s="501" t="s">
        <v>2832</v>
      </c>
      <c r="E498" s="368" t="s">
        <v>1681</v>
      </c>
      <c r="F498" s="338" t="s">
        <v>508</v>
      </c>
      <c r="G498" s="369" t="s">
        <v>1749</v>
      </c>
      <c r="H498" s="463">
        <v>40000</v>
      </c>
      <c r="I498" s="463">
        <v>40000</v>
      </c>
      <c r="J498" s="338"/>
    </row>
    <row r="499" spans="1:10" x14ac:dyDescent="0.25">
      <c r="A499" s="529"/>
      <c r="B499" s="363"/>
      <c r="C499" s="527"/>
      <c r="D499" s="501" t="s">
        <v>2833</v>
      </c>
      <c r="E499" s="368" t="s">
        <v>519</v>
      </c>
      <c r="F499" s="338" t="s">
        <v>508</v>
      </c>
      <c r="G499" s="369" t="s">
        <v>1749</v>
      </c>
      <c r="H499" s="463">
        <v>40000</v>
      </c>
      <c r="I499" s="463">
        <v>40000</v>
      </c>
      <c r="J499" s="338"/>
    </row>
    <row r="500" spans="1:10" x14ac:dyDescent="0.25">
      <c r="A500" s="529"/>
      <c r="B500" s="363" t="s">
        <v>529</v>
      </c>
      <c r="C500" s="527" t="s">
        <v>2298</v>
      </c>
      <c r="D500" s="501" t="s">
        <v>2834</v>
      </c>
      <c r="E500" s="363" t="s">
        <v>529</v>
      </c>
      <c r="F500" s="338" t="s">
        <v>507</v>
      </c>
      <c r="G500" s="369" t="s">
        <v>1986</v>
      </c>
      <c r="H500" s="463">
        <v>40000</v>
      </c>
      <c r="I500" s="463">
        <v>40000</v>
      </c>
      <c r="J500" s="338"/>
    </row>
    <row r="501" spans="1:10" x14ac:dyDescent="0.25">
      <c r="A501" s="529"/>
      <c r="B501" s="363"/>
      <c r="C501" s="527"/>
      <c r="D501" s="501" t="s">
        <v>2835</v>
      </c>
      <c r="E501" s="364" t="s">
        <v>490</v>
      </c>
      <c r="F501" s="338" t="s">
        <v>516</v>
      </c>
      <c r="G501" s="369" t="s">
        <v>1987</v>
      </c>
      <c r="H501" s="463">
        <v>60000</v>
      </c>
      <c r="I501" s="463">
        <v>60000</v>
      </c>
      <c r="J501" s="338"/>
    </row>
    <row r="502" spans="1:10" x14ac:dyDescent="0.25">
      <c r="A502" s="529"/>
      <c r="B502" s="363" t="s">
        <v>1988</v>
      </c>
      <c r="C502" s="527" t="s">
        <v>2298</v>
      </c>
      <c r="D502" s="501" t="s">
        <v>2836</v>
      </c>
      <c r="E502" s="363" t="s">
        <v>1988</v>
      </c>
      <c r="F502" s="338" t="s">
        <v>507</v>
      </c>
      <c r="G502" s="369" t="s">
        <v>1989</v>
      </c>
      <c r="H502" s="463">
        <v>60000</v>
      </c>
      <c r="I502" s="463">
        <v>60000</v>
      </c>
      <c r="J502" s="338">
        <v>2020</v>
      </c>
    </row>
    <row r="503" spans="1:10" x14ac:dyDescent="0.25">
      <c r="A503" s="529"/>
      <c r="B503" s="363"/>
      <c r="C503" s="527"/>
      <c r="D503" s="500" t="s">
        <v>2837</v>
      </c>
      <c r="E503" s="364" t="s">
        <v>1990</v>
      </c>
      <c r="F503" s="338" t="s">
        <v>516</v>
      </c>
      <c r="G503" s="369" t="s">
        <v>1989</v>
      </c>
      <c r="H503" s="463">
        <v>60000</v>
      </c>
      <c r="I503" s="463">
        <v>60000</v>
      </c>
      <c r="J503" s="338">
        <v>2020</v>
      </c>
    </row>
    <row r="504" spans="1:10" x14ac:dyDescent="0.25">
      <c r="A504" s="529"/>
      <c r="B504" s="363" t="s">
        <v>1991</v>
      </c>
      <c r="C504" s="527" t="s">
        <v>2298</v>
      </c>
      <c r="D504" s="500" t="s">
        <v>2838</v>
      </c>
      <c r="E504" s="363" t="s">
        <v>1991</v>
      </c>
      <c r="F504" s="338" t="s">
        <v>507</v>
      </c>
      <c r="G504" s="369" t="s">
        <v>1992</v>
      </c>
      <c r="H504" s="463">
        <v>60000</v>
      </c>
      <c r="I504" s="463">
        <v>60000</v>
      </c>
      <c r="J504" s="338">
        <v>2019</v>
      </c>
    </row>
    <row r="505" spans="1:10" x14ac:dyDescent="0.25">
      <c r="A505" s="529"/>
      <c r="B505" s="363" t="s">
        <v>1858</v>
      </c>
      <c r="C505" s="527" t="s">
        <v>2298</v>
      </c>
      <c r="D505" s="500" t="s">
        <v>2839</v>
      </c>
      <c r="E505" s="368" t="s">
        <v>1995</v>
      </c>
      <c r="F505" s="338" t="s">
        <v>508</v>
      </c>
      <c r="G505" s="369" t="s">
        <v>1996</v>
      </c>
      <c r="H505" s="463">
        <v>50000</v>
      </c>
      <c r="I505" s="463">
        <v>50000</v>
      </c>
      <c r="J505" s="338">
        <v>2019</v>
      </c>
    </row>
    <row r="506" spans="1:10" x14ac:dyDescent="0.25">
      <c r="A506" s="529"/>
      <c r="B506" s="363" t="s">
        <v>1997</v>
      </c>
      <c r="C506" s="527" t="s">
        <v>2298</v>
      </c>
      <c r="D506" s="500" t="s">
        <v>2840</v>
      </c>
      <c r="E506" s="364" t="s">
        <v>1998</v>
      </c>
      <c r="F506" s="338" t="s">
        <v>508</v>
      </c>
      <c r="G506" s="369" t="s">
        <v>1749</v>
      </c>
      <c r="H506" s="463">
        <v>60000</v>
      </c>
      <c r="I506" s="463">
        <v>60000</v>
      </c>
      <c r="J506" s="338"/>
    </row>
    <row r="507" spans="1:10" x14ac:dyDescent="0.25">
      <c r="A507" s="529"/>
      <c r="B507" s="363" t="s">
        <v>1999</v>
      </c>
      <c r="C507" s="527" t="s">
        <v>2298</v>
      </c>
      <c r="D507" s="500" t="s">
        <v>2841</v>
      </c>
      <c r="E507" s="363" t="s">
        <v>1999</v>
      </c>
      <c r="F507" s="338" t="s">
        <v>507</v>
      </c>
      <c r="G507" s="369" t="s">
        <v>1874</v>
      </c>
      <c r="H507" s="463">
        <v>60000</v>
      </c>
      <c r="I507" s="463">
        <v>60000</v>
      </c>
      <c r="J507" s="338"/>
    </row>
    <row r="508" spans="1:10" x14ac:dyDescent="0.25">
      <c r="A508" s="529"/>
      <c r="B508" s="363"/>
      <c r="C508" s="527"/>
      <c r="D508" s="500" t="s">
        <v>2842</v>
      </c>
      <c r="E508" s="364" t="s">
        <v>451</v>
      </c>
      <c r="F508" s="338" t="s">
        <v>516</v>
      </c>
      <c r="G508" s="369" t="s">
        <v>2000</v>
      </c>
      <c r="H508" s="463">
        <v>60000</v>
      </c>
      <c r="I508" s="463">
        <v>60000</v>
      </c>
      <c r="J508" s="338"/>
    </row>
    <row r="509" spans="1:10" x14ac:dyDescent="0.25">
      <c r="A509" s="529"/>
      <c r="B509" s="363" t="s">
        <v>1951</v>
      </c>
      <c r="C509" s="527" t="s">
        <v>2298</v>
      </c>
      <c r="D509" s="500" t="s">
        <v>2842</v>
      </c>
      <c r="E509" s="363" t="s">
        <v>1951</v>
      </c>
      <c r="F509" s="338" t="s">
        <v>507</v>
      </c>
      <c r="G509" s="369" t="s">
        <v>2001</v>
      </c>
      <c r="H509" s="463">
        <v>60000</v>
      </c>
      <c r="I509" s="463">
        <v>60000</v>
      </c>
      <c r="J509" s="338">
        <v>2020</v>
      </c>
    </row>
    <row r="510" spans="1:10" x14ac:dyDescent="0.25">
      <c r="A510" s="529"/>
      <c r="B510" s="363" t="s">
        <v>2002</v>
      </c>
      <c r="C510" s="527" t="s">
        <v>2298</v>
      </c>
      <c r="D510" s="500" t="s">
        <v>2843</v>
      </c>
      <c r="E510" s="364" t="s">
        <v>2003</v>
      </c>
      <c r="F510" s="338" t="s">
        <v>508</v>
      </c>
      <c r="G510" s="369" t="s">
        <v>1907</v>
      </c>
      <c r="H510" s="463">
        <v>50000</v>
      </c>
      <c r="I510" s="463">
        <v>50000</v>
      </c>
      <c r="J510" s="338"/>
    </row>
    <row r="511" spans="1:10" x14ac:dyDescent="0.25">
      <c r="A511" s="529"/>
      <c r="B511" s="363" t="s">
        <v>2004</v>
      </c>
      <c r="C511" s="527" t="s">
        <v>2298</v>
      </c>
      <c r="D511" s="495" t="s">
        <v>2844</v>
      </c>
      <c r="E511" s="363" t="s">
        <v>2004</v>
      </c>
      <c r="F511" s="338" t="s">
        <v>507</v>
      </c>
      <c r="G511" s="369" t="s">
        <v>1604</v>
      </c>
      <c r="H511" s="463">
        <v>60000</v>
      </c>
      <c r="I511" s="463">
        <v>60000</v>
      </c>
      <c r="J511" s="338"/>
    </row>
    <row r="512" spans="1:10" x14ac:dyDescent="0.25">
      <c r="A512" s="529"/>
      <c r="B512" s="363"/>
      <c r="C512" s="527"/>
      <c r="D512" s="495"/>
      <c r="E512" s="364" t="s">
        <v>2005</v>
      </c>
      <c r="F512" s="338" t="s">
        <v>516</v>
      </c>
      <c r="G512" s="369" t="s">
        <v>2006</v>
      </c>
      <c r="H512" s="463">
        <v>50000</v>
      </c>
      <c r="I512" s="463">
        <v>50000</v>
      </c>
      <c r="J512" s="338"/>
    </row>
    <row r="513" spans="1:10" x14ac:dyDescent="0.25">
      <c r="A513" s="529"/>
      <c r="B513" s="363" t="s">
        <v>2007</v>
      </c>
      <c r="C513" s="527" t="s">
        <v>2298</v>
      </c>
      <c r="D513" s="495"/>
      <c r="E513" s="368" t="s">
        <v>2008</v>
      </c>
      <c r="F513" s="338" t="s">
        <v>508</v>
      </c>
      <c r="G513" s="369" t="s">
        <v>2009</v>
      </c>
      <c r="H513" s="463">
        <v>50000</v>
      </c>
      <c r="I513" s="463">
        <v>50000</v>
      </c>
      <c r="J513" s="338"/>
    </row>
    <row r="514" spans="1:10" x14ac:dyDescent="0.25">
      <c r="A514" s="529"/>
      <c r="B514" s="363" t="s">
        <v>2010</v>
      </c>
      <c r="C514" s="527" t="s">
        <v>2298</v>
      </c>
      <c r="D514" s="495" t="s">
        <v>2845</v>
      </c>
      <c r="E514" s="363" t="s">
        <v>2010</v>
      </c>
      <c r="F514" s="338" t="s">
        <v>507</v>
      </c>
      <c r="G514" s="369" t="s">
        <v>2011</v>
      </c>
      <c r="H514" s="463">
        <v>60000</v>
      </c>
      <c r="I514" s="463">
        <v>60000</v>
      </c>
      <c r="J514" s="338"/>
    </row>
    <row r="515" spans="1:10" x14ac:dyDescent="0.25">
      <c r="A515" s="529"/>
      <c r="B515" s="363" t="s">
        <v>2014</v>
      </c>
      <c r="C515" s="527" t="s">
        <v>2298</v>
      </c>
      <c r="D515" s="501" t="s">
        <v>2846</v>
      </c>
      <c r="E515" s="368" t="s">
        <v>2015</v>
      </c>
      <c r="F515" s="338" t="s">
        <v>508</v>
      </c>
      <c r="G515" s="369" t="s">
        <v>1749</v>
      </c>
      <c r="H515" s="463">
        <v>60000</v>
      </c>
      <c r="I515" s="463">
        <v>60000</v>
      </c>
      <c r="J515" s="338"/>
    </row>
    <row r="516" spans="1:10" x14ac:dyDescent="0.25">
      <c r="A516" s="529"/>
      <c r="B516" s="363" t="s">
        <v>2018</v>
      </c>
      <c r="C516" s="527" t="s">
        <v>2298</v>
      </c>
      <c r="D516" s="501" t="s">
        <v>2847</v>
      </c>
      <c r="E516" s="364" t="s">
        <v>2022</v>
      </c>
      <c r="F516" s="338" t="s">
        <v>508</v>
      </c>
      <c r="G516" s="369" t="s">
        <v>1157</v>
      </c>
      <c r="H516" s="463">
        <v>60000</v>
      </c>
      <c r="I516" s="463">
        <v>60000</v>
      </c>
      <c r="J516" s="338">
        <v>2019</v>
      </c>
    </row>
    <row r="517" spans="1:10" x14ac:dyDescent="0.25">
      <c r="A517" s="529"/>
      <c r="B517" s="363" t="s">
        <v>2023</v>
      </c>
      <c r="C517" s="527" t="s">
        <v>2298</v>
      </c>
      <c r="D517" s="501" t="s">
        <v>2848</v>
      </c>
      <c r="E517" s="368" t="s">
        <v>2026</v>
      </c>
      <c r="F517" s="338" t="s">
        <v>508</v>
      </c>
      <c r="G517" s="369" t="s">
        <v>1157</v>
      </c>
      <c r="H517" s="463">
        <v>50000</v>
      </c>
      <c r="I517" s="463">
        <v>50000</v>
      </c>
      <c r="J517" s="338">
        <v>2019</v>
      </c>
    </row>
    <row r="518" spans="1:10" x14ac:dyDescent="0.25">
      <c r="A518" s="529"/>
      <c r="B518" s="363" t="s">
        <v>2040</v>
      </c>
      <c r="C518" s="527" t="s">
        <v>2298</v>
      </c>
      <c r="D518" s="495" t="s">
        <v>2815</v>
      </c>
      <c r="E518" s="368" t="s">
        <v>2041</v>
      </c>
      <c r="F518" s="338" t="s">
        <v>508</v>
      </c>
      <c r="G518" s="369" t="s">
        <v>2042</v>
      </c>
      <c r="H518" s="463">
        <v>50000</v>
      </c>
      <c r="I518" s="463">
        <v>50000</v>
      </c>
      <c r="J518" s="338"/>
    </row>
    <row r="519" spans="1:10" x14ac:dyDescent="0.25">
      <c r="A519" s="529"/>
      <c r="B519" s="363"/>
      <c r="C519" s="527"/>
      <c r="D519" s="501" t="s">
        <v>2849</v>
      </c>
      <c r="E519" s="368" t="s">
        <v>2043</v>
      </c>
      <c r="F519" s="338" t="s">
        <v>508</v>
      </c>
      <c r="G519" s="369" t="s">
        <v>2042</v>
      </c>
      <c r="H519" s="463">
        <v>60000</v>
      </c>
      <c r="I519" s="463">
        <v>60000</v>
      </c>
      <c r="J519" s="338"/>
    </row>
    <row r="520" spans="1:10" x14ac:dyDescent="0.25">
      <c r="A520" s="529"/>
      <c r="B520" s="363" t="s">
        <v>2044</v>
      </c>
      <c r="C520" s="527" t="s">
        <v>2298</v>
      </c>
      <c r="D520" s="501" t="s">
        <v>2850</v>
      </c>
      <c r="E520" s="368" t="s">
        <v>2045</v>
      </c>
      <c r="F520" s="338" t="s">
        <v>508</v>
      </c>
      <c r="G520" s="369" t="s">
        <v>1604</v>
      </c>
      <c r="H520" s="463">
        <v>50000</v>
      </c>
      <c r="I520" s="463">
        <v>50000</v>
      </c>
      <c r="J520" s="338"/>
    </row>
    <row r="521" spans="1:10" x14ac:dyDescent="0.25">
      <c r="A521" s="529"/>
      <c r="B521" s="363"/>
      <c r="C521" s="527"/>
      <c r="D521" s="501" t="s">
        <v>2851</v>
      </c>
      <c r="E521" s="364" t="s">
        <v>2046</v>
      </c>
      <c r="F521" s="338" t="s">
        <v>508</v>
      </c>
      <c r="G521" s="369" t="s">
        <v>2047</v>
      </c>
      <c r="H521" s="463">
        <v>50000</v>
      </c>
      <c r="I521" s="463">
        <v>50000</v>
      </c>
      <c r="J521" s="338"/>
    </row>
    <row r="522" spans="1:10" x14ac:dyDescent="0.25">
      <c r="A522" s="529"/>
      <c r="B522" s="363"/>
      <c r="C522" s="527"/>
      <c r="D522" s="501" t="s">
        <v>2852</v>
      </c>
      <c r="E522" s="368" t="s">
        <v>2049</v>
      </c>
      <c r="F522" s="338" t="s">
        <v>508</v>
      </c>
      <c r="G522" s="369" t="s">
        <v>1604</v>
      </c>
      <c r="H522" s="463">
        <v>50000</v>
      </c>
      <c r="I522" s="463">
        <v>50000</v>
      </c>
      <c r="J522" s="338"/>
    </row>
    <row r="523" spans="1:10" x14ac:dyDescent="0.25">
      <c r="A523" s="529"/>
      <c r="B523" s="363"/>
      <c r="C523" s="527"/>
      <c r="D523" s="501" t="s">
        <v>2853</v>
      </c>
      <c r="E523" s="364" t="s">
        <v>2050</v>
      </c>
      <c r="F523" s="338" t="s">
        <v>508</v>
      </c>
      <c r="G523" s="369" t="s">
        <v>1604</v>
      </c>
      <c r="H523" s="463">
        <v>60000</v>
      </c>
      <c r="I523" s="463">
        <v>60000</v>
      </c>
      <c r="J523" s="338"/>
    </row>
    <row r="524" spans="1:10" x14ac:dyDescent="0.25">
      <c r="A524" s="529"/>
      <c r="B524" s="363" t="s">
        <v>2051</v>
      </c>
      <c r="C524" s="527" t="s">
        <v>2298</v>
      </c>
      <c r="D524" s="501" t="s">
        <v>2854</v>
      </c>
      <c r="E524" s="364" t="s">
        <v>457</v>
      </c>
      <c r="F524" s="338" t="s">
        <v>508</v>
      </c>
      <c r="G524" s="369" t="s">
        <v>1009</v>
      </c>
      <c r="H524" s="463">
        <v>60000</v>
      </c>
      <c r="I524" s="463">
        <v>60000</v>
      </c>
      <c r="J524" s="338">
        <v>2019</v>
      </c>
    </row>
    <row r="525" spans="1:10" x14ac:dyDescent="0.25">
      <c r="A525" s="529"/>
      <c r="B525" s="363" t="s">
        <v>2052</v>
      </c>
      <c r="C525" s="527" t="s">
        <v>2298</v>
      </c>
      <c r="D525" s="495" t="s">
        <v>2880</v>
      </c>
      <c r="E525" s="364" t="s">
        <v>2053</v>
      </c>
      <c r="F525" s="338" t="s">
        <v>508</v>
      </c>
      <c r="G525" s="369" t="s">
        <v>1157</v>
      </c>
      <c r="H525" s="463">
        <v>60000</v>
      </c>
      <c r="I525" s="463">
        <v>60000</v>
      </c>
      <c r="J525" s="338">
        <v>2019</v>
      </c>
    </row>
    <row r="526" spans="1:10" x14ac:dyDescent="0.25">
      <c r="A526" s="529"/>
      <c r="B526" s="363"/>
      <c r="C526" s="527"/>
      <c r="D526" s="495" t="s">
        <v>2881</v>
      </c>
      <c r="E526" s="364" t="s">
        <v>2055</v>
      </c>
      <c r="F526" s="338" t="s">
        <v>508</v>
      </c>
      <c r="G526" s="369" t="s">
        <v>1157</v>
      </c>
      <c r="H526" s="463">
        <v>50000</v>
      </c>
      <c r="I526" s="463">
        <v>50000</v>
      </c>
      <c r="J526" s="338">
        <v>2019</v>
      </c>
    </row>
    <row r="527" spans="1:10" s="534" customFormat="1" x14ac:dyDescent="0.25">
      <c r="A527" s="532"/>
      <c r="B527" s="363" t="s">
        <v>2056</v>
      </c>
      <c r="C527" s="528" t="s">
        <v>2298</v>
      </c>
      <c r="D527" s="499" t="s">
        <v>2855</v>
      </c>
      <c r="E527" s="364" t="s">
        <v>2057</v>
      </c>
      <c r="F527" s="339" t="s">
        <v>508</v>
      </c>
      <c r="G527" s="369" t="s">
        <v>2058</v>
      </c>
      <c r="H527" s="463">
        <v>60000</v>
      </c>
      <c r="I527" s="463">
        <v>60000</v>
      </c>
      <c r="J527" s="339"/>
    </row>
    <row r="528" spans="1:10" s="534" customFormat="1" x14ac:dyDescent="0.25">
      <c r="A528" s="532"/>
      <c r="B528" s="363" t="s">
        <v>2069</v>
      </c>
      <c r="C528" s="528" t="s">
        <v>2298</v>
      </c>
      <c r="D528" s="500" t="s">
        <v>2883</v>
      </c>
      <c r="E528" s="363" t="s">
        <v>2069</v>
      </c>
      <c r="F528" s="339" t="s">
        <v>508</v>
      </c>
      <c r="G528" s="369" t="s">
        <v>612</v>
      </c>
      <c r="H528" s="463">
        <v>50000</v>
      </c>
      <c r="I528" s="463">
        <v>50000</v>
      </c>
      <c r="J528" s="339">
        <v>2019</v>
      </c>
    </row>
    <row r="529" spans="1:10" s="534" customFormat="1" x14ac:dyDescent="0.25">
      <c r="A529" s="532"/>
      <c r="B529" s="363" t="s">
        <v>2070</v>
      </c>
      <c r="C529" s="528" t="s">
        <v>2298</v>
      </c>
      <c r="D529" s="500" t="s">
        <v>2884</v>
      </c>
      <c r="E529" s="363" t="s">
        <v>2070</v>
      </c>
      <c r="F529" s="339" t="s">
        <v>507</v>
      </c>
      <c r="G529" s="369" t="s">
        <v>2071</v>
      </c>
      <c r="H529" s="463">
        <v>60000</v>
      </c>
      <c r="I529" s="463">
        <v>60000</v>
      </c>
      <c r="J529" s="339">
        <v>2019</v>
      </c>
    </row>
    <row r="530" spans="1:10" s="534" customFormat="1" x14ac:dyDescent="0.25">
      <c r="A530" s="532"/>
      <c r="B530" s="363"/>
      <c r="C530" s="528"/>
      <c r="D530" s="500" t="s">
        <v>2813</v>
      </c>
      <c r="E530" s="364" t="s">
        <v>433</v>
      </c>
      <c r="F530" s="339" t="s">
        <v>516</v>
      </c>
      <c r="G530" s="369" t="s">
        <v>2072</v>
      </c>
      <c r="H530" s="463">
        <v>50000</v>
      </c>
      <c r="I530" s="463">
        <v>50000</v>
      </c>
      <c r="J530" s="339"/>
    </row>
    <row r="531" spans="1:10" s="534" customFormat="1" x14ac:dyDescent="0.25">
      <c r="A531" s="532"/>
      <c r="B531" s="363" t="s">
        <v>2073</v>
      </c>
      <c r="C531" s="528" t="s">
        <v>2298</v>
      </c>
      <c r="D531" s="499" t="s">
        <v>2818</v>
      </c>
      <c r="E531" s="364" t="s">
        <v>2074</v>
      </c>
      <c r="F531" s="339" t="s">
        <v>508</v>
      </c>
      <c r="G531" s="369" t="s">
        <v>1604</v>
      </c>
      <c r="H531" s="463">
        <v>60000</v>
      </c>
      <c r="I531" s="463">
        <v>60000</v>
      </c>
      <c r="J531" s="339"/>
    </row>
    <row r="532" spans="1:10" s="534" customFormat="1" x14ac:dyDescent="0.25">
      <c r="A532" s="532"/>
      <c r="B532" s="363" t="s">
        <v>1813</v>
      </c>
      <c r="C532" s="528" t="s">
        <v>2298</v>
      </c>
      <c r="D532" s="499" t="s">
        <v>2856</v>
      </c>
      <c r="E532" s="364" t="s">
        <v>2075</v>
      </c>
      <c r="F532" s="339" t="s">
        <v>508</v>
      </c>
      <c r="G532" s="369" t="s">
        <v>845</v>
      </c>
      <c r="H532" s="464">
        <v>50000</v>
      </c>
      <c r="I532" s="464">
        <v>50000</v>
      </c>
      <c r="J532" s="339">
        <v>2019</v>
      </c>
    </row>
    <row r="533" spans="1:10" s="534" customFormat="1" x14ac:dyDescent="0.25">
      <c r="A533" s="532"/>
      <c r="B533" s="363" t="s">
        <v>1691</v>
      </c>
      <c r="C533" s="528" t="s">
        <v>2298</v>
      </c>
      <c r="D533" s="499" t="s">
        <v>2857</v>
      </c>
      <c r="E533" s="364" t="s">
        <v>1772</v>
      </c>
      <c r="F533" s="339" t="s">
        <v>508</v>
      </c>
      <c r="G533" s="369" t="s">
        <v>1749</v>
      </c>
      <c r="H533" s="464">
        <v>50000</v>
      </c>
      <c r="I533" s="464">
        <v>50000</v>
      </c>
      <c r="J533" s="339"/>
    </row>
    <row r="534" spans="1:10" s="534" customFormat="1" x14ac:dyDescent="0.25">
      <c r="A534" s="532"/>
      <c r="B534" s="363"/>
      <c r="C534" s="528"/>
      <c r="D534" s="499" t="s">
        <v>2858</v>
      </c>
      <c r="E534" s="364" t="s">
        <v>2080</v>
      </c>
      <c r="F534" s="339" t="s">
        <v>2892</v>
      </c>
      <c r="G534" s="369" t="s">
        <v>1749</v>
      </c>
      <c r="H534" s="464">
        <v>50000</v>
      </c>
      <c r="I534" s="464">
        <v>50000</v>
      </c>
      <c r="J534" s="339"/>
    </row>
    <row r="535" spans="1:10" s="534" customFormat="1" x14ac:dyDescent="0.25">
      <c r="A535" s="532"/>
      <c r="B535" s="363" t="s">
        <v>2081</v>
      </c>
      <c r="C535" s="528" t="s">
        <v>2298</v>
      </c>
      <c r="D535" s="499" t="s">
        <v>2859</v>
      </c>
      <c r="E535" s="364" t="s">
        <v>2082</v>
      </c>
      <c r="F535" s="339" t="s">
        <v>508</v>
      </c>
      <c r="G535" s="369" t="s">
        <v>1749</v>
      </c>
      <c r="H535" s="463">
        <v>60000</v>
      </c>
      <c r="I535" s="463">
        <v>60000</v>
      </c>
      <c r="J535" s="339"/>
    </row>
    <row r="536" spans="1:10" s="534" customFormat="1" x14ac:dyDescent="0.25">
      <c r="A536" s="532"/>
      <c r="B536" s="363" t="s">
        <v>490</v>
      </c>
      <c r="C536" s="528" t="s">
        <v>2298</v>
      </c>
      <c r="D536" s="500" t="s">
        <v>2882</v>
      </c>
      <c r="E536" s="364" t="s">
        <v>1843</v>
      </c>
      <c r="F536" s="339" t="s">
        <v>508</v>
      </c>
      <c r="G536" s="369" t="s">
        <v>1749</v>
      </c>
      <c r="H536" s="464">
        <v>50000</v>
      </c>
      <c r="I536" s="464">
        <v>50000</v>
      </c>
      <c r="J536" s="339"/>
    </row>
    <row r="537" spans="1:10" s="534" customFormat="1" x14ac:dyDescent="0.25">
      <c r="A537" s="532"/>
      <c r="B537" s="363"/>
      <c r="C537" s="528"/>
      <c r="D537" s="499" t="s">
        <v>2860</v>
      </c>
      <c r="E537" s="364" t="s">
        <v>2083</v>
      </c>
      <c r="F537" s="339" t="s">
        <v>508</v>
      </c>
      <c r="G537" s="369" t="s">
        <v>1749</v>
      </c>
      <c r="H537" s="464">
        <v>50000</v>
      </c>
      <c r="I537" s="464">
        <v>50000</v>
      </c>
      <c r="J537" s="339"/>
    </row>
    <row r="538" spans="1:10" s="534" customFormat="1" x14ac:dyDescent="0.25">
      <c r="A538" s="532"/>
      <c r="B538" s="363" t="s">
        <v>1167</v>
      </c>
      <c r="C538" s="528" t="s">
        <v>2298</v>
      </c>
      <c r="D538" s="499" t="s">
        <v>2861</v>
      </c>
      <c r="E538" s="364" t="s">
        <v>1399</v>
      </c>
      <c r="F538" s="339" t="s">
        <v>516</v>
      </c>
      <c r="G538" s="369" t="s">
        <v>1749</v>
      </c>
      <c r="H538" s="464">
        <v>60000</v>
      </c>
      <c r="I538" s="464">
        <v>60000</v>
      </c>
      <c r="J538" s="339"/>
    </row>
    <row r="539" spans="1:10" s="534" customFormat="1" x14ac:dyDescent="0.25">
      <c r="A539" s="532"/>
      <c r="B539" s="363" t="s">
        <v>1206</v>
      </c>
      <c r="C539" s="528" t="s">
        <v>2298</v>
      </c>
      <c r="D539" s="499" t="s">
        <v>2862</v>
      </c>
      <c r="E539" s="364" t="s">
        <v>2084</v>
      </c>
      <c r="F539" s="339" t="s">
        <v>508</v>
      </c>
      <c r="G539" s="369" t="s">
        <v>1703</v>
      </c>
      <c r="H539" s="464">
        <v>60000</v>
      </c>
      <c r="I539" s="464">
        <v>60000</v>
      </c>
      <c r="J539" s="339"/>
    </row>
    <row r="540" spans="1:10" s="534" customFormat="1" x14ac:dyDescent="0.25">
      <c r="A540" s="532"/>
      <c r="B540" s="363" t="s">
        <v>2080</v>
      </c>
      <c r="C540" s="528" t="s">
        <v>2298</v>
      </c>
      <c r="D540" s="499" t="s">
        <v>2863</v>
      </c>
      <c r="E540" s="363" t="s">
        <v>2080</v>
      </c>
      <c r="F540" s="339" t="s">
        <v>507</v>
      </c>
      <c r="G540" s="369" t="s">
        <v>1749</v>
      </c>
      <c r="H540" s="464">
        <v>65000</v>
      </c>
      <c r="I540" s="464">
        <v>65000</v>
      </c>
      <c r="J540" s="339"/>
    </row>
    <row r="541" spans="1:10" s="534" customFormat="1" x14ac:dyDescent="0.25">
      <c r="A541" s="532"/>
      <c r="B541" s="363"/>
      <c r="C541" s="528"/>
      <c r="D541" s="499" t="s">
        <v>2864</v>
      </c>
      <c r="E541" s="364" t="s">
        <v>2085</v>
      </c>
      <c r="F541" s="339" t="s">
        <v>508</v>
      </c>
      <c r="G541" s="369" t="s">
        <v>1749</v>
      </c>
      <c r="H541" s="464">
        <v>60000</v>
      </c>
      <c r="I541" s="464">
        <v>60000</v>
      </c>
      <c r="J541" s="339"/>
    </row>
    <row r="542" spans="1:10" s="534" customFormat="1" x14ac:dyDescent="0.25">
      <c r="A542" s="532"/>
      <c r="B542" s="363" t="s">
        <v>2086</v>
      </c>
      <c r="C542" s="528" t="s">
        <v>2298</v>
      </c>
      <c r="D542" s="499" t="s">
        <v>2865</v>
      </c>
      <c r="E542" s="364" t="s">
        <v>2087</v>
      </c>
      <c r="F542" s="339" t="s">
        <v>508</v>
      </c>
      <c r="G542" s="369" t="s">
        <v>1749</v>
      </c>
      <c r="H542" s="464">
        <v>60000</v>
      </c>
      <c r="I542" s="464">
        <v>60000</v>
      </c>
      <c r="J542" s="339"/>
    </row>
    <row r="543" spans="1:10" s="534" customFormat="1" x14ac:dyDescent="0.25">
      <c r="A543" s="532"/>
      <c r="B543" s="363" t="s">
        <v>2088</v>
      </c>
      <c r="C543" s="528" t="s">
        <v>2298</v>
      </c>
      <c r="D543" s="499" t="s">
        <v>2866</v>
      </c>
      <c r="E543" s="364" t="s">
        <v>2089</v>
      </c>
      <c r="F543" s="339" t="s">
        <v>508</v>
      </c>
      <c r="G543" s="369" t="s">
        <v>1749</v>
      </c>
      <c r="H543" s="464">
        <v>60000</v>
      </c>
      <c r="I543" s="464">
        <v>60000</v>
      </c>
      <c r="J543" s="339"/>
    </row>
    <row r="544" spans="1:10" s="534" customFormat="1" x14ac:dyDescent="0.25">
      <c r="A544" s="532"/>
      <c r="B544" s="363" t="s">
        <v>484</v>
      </c>
      <c r="C544" s="528" t="s">
        <v>2298</v>
      </c>
      <c r="D544" s="499" t="s">
        <v>2867</v>
      </c>
      <c r="E544" s="364" t="s">
        <v>2090</v>
      </c>
      <c r="F544" s="339" t="s">
        <v>508</v>
      </c>
      <c r="G544" s="369" t="s">
        <v>1749</v>
      </c>
      <c r="H544" s="464">
        <v>80000</v>
      </c>
      <c r="I544" s="464">
        <v>80000</v>
      </c>
      <c r="J544" s="339"/>
    </row>
    <row r="545" spans="1:10" s="534" customFormat="1" x14ac:dyDescent="0.25">
      <c r="A545" s="532"/>
      <c r="B545" s="363" t="s">
        <v>1235</v>
      </c>
      <c r="C545" s="528" t="s">
        <v>2298</v>
      </c>
      <c r="D545" s="499" t="s">
        <v>2868</v>
      </c>
      <c r="E545" s="364" t="s">
        <v>2091</v>
      </c>
      <c r="F545" s="339" t="s">
        <v>508</v>
      </c>
      <c r="G545" s="369" t="s">
        <v>1749</v>
      </c>
      <c r="H545" s="464">
        <v>70000</v>
      </c>
      <c r="I545" s="464">
        <v>70000</v>
      </c>
      <c r="J545" s="339"/>
    </row>
    <row r="546" spans="1:10" s="534" customFormat="1" x14ac:dyDescent="0.25">
      <c r="A546" s="532"/>
      <c r="B546" s="363"/>
      <c r="C546" s="528"/>
      <c r="D546" s="499" t="s">
        <v>2869</v>
      </c>
      <c r="E546" s="364" t="s">
        <v>2092</v>
      </c>
      <c r="F546" s="339" t="s">
        <v>508</v>
      </c>
      <c r="G546" s="369" t="s">
        <v>1749</v>
      </c>
      <c r="H546" s="464">
        <v>70000</v>
      </c>
      <c r="I546" s="464">
        <v>70000</v>
      </c>
      <c r="J546" s="339"/>
    </row>
    <row r="547" spans="1:10" s="534" customFormat="1" x14ac:dyDescent="0.25">
      <c r="A547" s="532"/>
      <c r="B547" s="363" t="s">
        <v>1203</v>
      </c>
      <c r="C547" s="528" t="s">
        <v>2298</v>
      </c>
      <c r="D547" s="499" t="s">
        <v>2870</v>
      </c>
      <c r="E547" s="364" t="s">
        <v>2093</v>
      </c>
      <c r="F547" s="339" t="s">
        <v>508</v>
      </c>
      <c r="G547" s="369" t="s">
        <v>1749</v>
      </c>
      <c r="H547" s="464">
        <v>70000</v>
      </c>
      <c r="I547" s="464">
        <v>70000</v>
      </c>
      <c r="J547" s="339"/>
    </row>
    <row r="548" spans="1:10" s="534" customFormat="1" x14ac:dyDescent="0.25">
      <c r="A548" s="532"/>
      <c r="B548" s="363"/>
      <c r="C548" s="528" t="s">
        <v>2298</v>
      </c>
      <c r="D548" s="499" t="s">
        <v>2871</v>
      </c>
      <c r="E548" s="364" t="s">
        <v>2094</v>
      </c>
      <c r="F548" s="339" t="s">
        <v>508</v>
      </c>
      <c r="G548" s="369" t="s">
        <v>1749</v>
      </c>
      <c r="H548" s="464">
        <v>50000</v>
      </c>
      <c r="I548" s="464">
        <v>50000</v>
      </c>
      <c r="J548" s="339"/>
    </row>
    <row r="549" spans="1:10" s="534" customFormat="1" x14ac:dyDescent="0.25">
      <c r="A549" s="532"/>
      <c r="B549" s="363" t="s">
        <v>887</v>
      </c>
      <c r="C549" s="528" t="s">
        <v>2298</v>
      </c>
      <c r="D549" s="499" t="s">
        <v>2872</v>
      </c>
      <c r="E549" s="364" t="s">
        <v>2095</v>
      </c>
      <c r="F549" s="339" t="s">
        <v>508</v>
      </c>
      <c r="G549" s="369" t="s">
        <v>1009</v>
      </c>
      <c r="H549" s="464">
        <v>60000</v>
      </c>
      <c r="I549" s="464">
        <v>60000</v>
      </c>
      <c r="J549" s="339">
        <v>2019</v>
      </c>
    </row>
    <row r="550" spans="1:10" s="534" customFormat="1" x14ac:dyDescent="0.25">
      <c r="A550" s="532"/>
      <c r="B550" s="363"/>
      <c r="C550" s="528"/>
      <c r="D550" s="499" t="s">
        <v>2873</v>
      </c>
      <c r="E550" s="364" t="s">
        <v>2096</v>
      </c>
      <c r="F550" s="339" t="s">
        <v>508</v>
      </c>
      <c r="G550" s="369" t="s">
        <v>1703</v>
      </c>
      <c r="H550" s="464">
        <v>90000</v>
      </c>
      <c r="I550" s="464">
        <v>90000</v>
      </c>
      <c r="J550" s="339"/>
    </row>
    <row r="551" spans="1:10" x14ac:dyDescent="0.25">
      <c r="A551" s="529"/>
      <c r="B551" s="363" t="s">
        <v>518</v>
      </c>
      <c r="C551" s="527" t="s">
        <v>2298</v>
      </c>
      <c r="D551" s="501" t="s">
        <v>2874</v>
      </c>
      <c r="E551" s="364" t="s">
        <v>2097</v>
      </c>
      <c r="F551" s="338" t="s">
        <v>508</v>
      </c>
      <c r="G551" s="369" t="s">
        <v>2098</v>
      </c>
      <c r="H551" s="464">
        <v>60000</v>
      </c>
      <c r="I551" s="464">
        <v>60000</v>
      </c>
      <c r="J551" s="338"/>
    </row>
    <row r="552" spans="1:10" x14ac:dyDescent="0.25">
      <c r="A552" s="529"/>
      <c r="B552" s="363" t="s">
        <v>1752</v>
      </c>
      <c r="C552" s="527" t="s">
        <v>2298</v>
      </c>
      <c r="D552" s="501" t="s">
        <v>2875</v>
      </c>
      <c r="E552" s="363" t="s">
        <v>1752</v>
      </c>
      <c r="F552" s="338" t="s">
        <v>507</v>
      </c>
      <c r="G552" s="369" t="s">
        <v>1749</v>
      </c>
      <c r="H552" s="464">
        <v>50000</v>
      </c>
      <c r="I552" s="464">
        <v>50000</v>
      </c>
      <c r="J552" s="338"/>
    </row>
    <row r="553" spans="1:10" x14ac:dyDescent="0.25">
      <c r="A553" s="529"/>
      <c r="B553" s="363" t="s">
        <v>2099</v>
      </c>
      <c r="C553" s="527" t="s">
        <v>2298</v>
      </c>
      <c r="D553" s="501" t="s">
        <v>2876</v>
      </c>
      <c r="E553" s="363" t="s">
        <v>2099</v>
      </c>
      <c r="F553" s="338" t="s">
        <v>507</v>
      </c>
      <c r="G553" s="369" t="s">
        <v>1749</v>
      </c>
      <c r="H553" s="464">
        <v>50000</v>
      </c>
      <c r="I553" s="464">
        <v>50000</v>
      </c>
      <c r="J553" s="338"/>
    </row>
    <row r="554" spans="1:10" x14ac:dyDescent="0.25">
      <c r="A554" s="529"/>
      <c r="B554" s="363"/>
      <c r="C554" s="527" t="s">
        <v>2298</v>
      </c>
      <c r="D554" s="501" t="s">
        <v>2877</v>
      </c>
      <c r="E554" s="364" t="s">
        <v>2100</v>
      </c>
      <c r="F554" s="338" t="s">
        <v>508</v>
      </c>
      <c r="G554" s="369" t="s">
        <v>1749</v>
      </c>
      <c r="H554" s="464">
        <v>50000</v>
      </c>
      <c r="I554" s="464">
        <v>50000</v>
      </c>
      <c r="J554" s="338"/>
    </row>
    <row r="555" spans="1:10" x14ac:dyDescent="0.25">
      <c r="A555" s="529"/>
      <c r="B555" s="363" t="s">
        <v>993</v>
      </c>
      <c r="C555" s="527" t="s">
        <v>2298</v>
      </c>
      <c r="D555" s="501" t="s">
        <v>2878</v>
      </c>
      <c r="E555" s="364" t="s">
        <v>2101</v>
      </c>
      <c r="F555" s="338" t="s">
        <v>508</v>
      </c>
      <c r="G555" s="369" t="s">
        <v>1749</v>
      </c>
      <c r="H555" s="464">
        <v>50000</v>
      </c>
      <c r="I555" s="464">
        <v>50000</v>
      </c>
      <c r="J555" s="338"/>
    </row>
    <row r="556" spans="1:10" x14ac:dyDescent="0.25">
      <c r="A556" s="530"/>
      <c r="B556" s="520"/>
      <c r="C556" s="531" t="s">
        <v>2298</v>
      </c>
      <c r="D556" s="521" t="s">
        <v>2879</v>
      </c>
      <c r="E556" s="522" t="s">
        <v>2102</v>
      </c>
      <c r="F556" s="312" t="s">
        <v>508</v>
      </c>
      <c r="G556" s="523" t="s">
        <v>1749</v>
      </c>
      <c r="H556" s="540">
        <v>50000</v>
      </c>
      <c r="I556" s="540">
        <v>50000</v>
      </c>
      <c r="J556" s="312"/>
    </row>
  </sheetData>
  <mergeCells count="9">
    <mergeCell ref="A1:B1"/>
    <mergeCell ref="A4:E4"/>
    <mergeCell ref="E6:I6"/>
    <mergeCell ref="A3:J3"/>
    <mergeCell ref="A2:J2"/>
    <mergeCell ref="J6:J7"/>
    <mergeCell ref="B6:D6"/>
    <mergeCell ref="A6:A7"/>
    <mergeCell ref="H5:J5"/>
  </mergeCells>
  <conditionalFormatting sqref="B37:B41">
    <cfRule type="duplicateValues" dxfId="0" priority="1"/>
  </conditionalFormatting>
  <pageMargins left="0.3" right="0.2" top="0.36" bottom="0.23" header="0.27" footer="0.1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73"/>
  <sheetViews>
    <sheetView showZeros="0" topLeftCell="A52" zoomScale="80" zoomScaleNormal="80" workbookViewId="0">
      <selection activeCell="C4" sqref="C4:D4"/>
    </sheetView>
  </sheetViews>
  <sheetFormatPr defaultColWidth="9.140625" defaultRowHeight="15" x14ac:dyDescent="0.25"/>
  <cols>
    <col min="1" max="1" width="57.42578125" style="131" customWidth="1"/>
    <col min="2" max="2" width="8.5703125" style="131" customWidth="1"/>
    <col min="3" max="3" width="7.5703125" style="162" customWidth="1"/>
    <col min="4" max="4" width="18" style="131" customWidth="1"/>
    <col min="5" max="16384" width="9.140625" style="131"/>
  </cols>
  <sheetData>
    <row r="1" spans="1:6" ht="18.75" x14ac:dyDescent="0.25">
      <c r="A1" s="127" t="s">
        <v>357</v>
      </c>
      <c r="B1" s="128"/>
      <c r="C1" s="612" t="s">
        <v>1</v>
      </c>
      <c r="D1" s="612"/>
      <c r="E1" s="130"/>
      <c r="F1" s="130"/>
    </row>
    <row r="2" spans="1:6" ht="16.5" x14ac:dyDescent="0.25">
      <c r="A2" s="132" t="s">
        <v>344</v>
      </c>
      <c r="B2" s="132"/>
      <c r="C2" s="613" t="s">
        <v>3011</v>
      </c>
      <c r="D2" s="613"/>
      <c r="E2" s="133"/>
      <c r="F2" s="133"/>
    </row>
    <row r="3" spans="1:6" ht="16.5" x14ac:dyDescent="0.25">
      <c r="A3" s="132" t="s">
        <v>424</v>
      </c>
      <c r="B3" s="132"/>
      <c r="C3" s="612" t="s">
        <v>2</v>
      </c>
      <c r="D3" s="612"/>
      <c r="E3" s="133"/>
      <c r="F3" s="133"/>
    </row>
    <row r="4" spans="1:6" ht="16.5" x14ac:dyDescent="0.25">
      <c r="A4" s="132" t="s">
        <v>409</v>
      </c>
      <c r="B4" s="132"/>
      <c r="C4" s="613" t="s">
        <v>3018</v>
      </c>
      <c r="D4" s="613"/>
      <c r="E4" s="133"/>
      <c r="F4" s="133"/>
    </row>
    <row r="5" spans="1:6" ht="16.5" x14ac:dyDescent="0.25">
      <c r="A5" s="134"/>
      <c r="B5" s="134"/>
      <c r="C5" s="135"/>
      <c r="D5" s="135"/>
      <c r="E5" s="135"/>
      <c r="F5" s="135"/>
    </row>
    <row r="6" spans="1:6" ht="39.75" customHeight="1" x14ac:dyDescent="0.25">
      <c r="A6" s="136" t="s">
        <v>114</v>
      </c>
      <c r="B6" s="137" t="s">
        <v>342</v>
      </c>
      <c r="C6" s="138" t="s">
        <v>176</v>
      </c>
      <c r="D6" s="138" t="s">
        <v>175</v>
      </c>
    </row>
    <row r="7" spans="1:6" ht="22.5" customHeight="1" x14ac:dyDescent="0.25">
      <c r="A7" s="139" t="s">
        <v>5</v>
      </c>
      <c r="B7" s="140" t="s">
        <v>24</v>
      </c>
      <c r="C7" s="141">
        <v>1</v>
      </c>
      <c r="D7" s="141">
        <v>2</v>
      </c>
      <c r="F7" s="131" t="s">
        <v>8</v>
      </c>
    </row>
    <row r="8" spans="1:6" ht="26.25" customHeight="1" x14ac:dyDescent="0.25">
      <c r="A8" s="142" t="s">
        <v>115</v>
      </c>
      <c r="B8" s="143">
        <v>1</v>
      </c>
      <c r="C8" s="267" t="s">
        <v>7</v>
      </c>
      <c r="D8" s="259">
        <f>D9+D22+D25</f>
        <v>74087.675642500006</v>
      </c>
    </row>
    <row r="9" spans="1:6" ht="26.25" customHeight="1" x14ac:dyDescent="0.25">
      <c r="A9" s="144" t="s">
        <v>327</v>
      </c>
      <c r="B9" s="145">
        <v>2</v>
      </c>
      <c r="C9" s="266" t="s">
        <v>7</v>
      </c>
      <c r="D9" s="260">
        <f>D10+D13+D16+D19</f>
        <v>43927.9925325</v>
      </c>
    </row>
    <row r="10" spans="1:6" ht="26.25" customHeight="1" x14ac:dyDescent="0.25">
      <c r="A10" s="144" t="s">
        <v>116</v>
      </c>
      <c r="B10" s="145">
        <v>3</v>
      </c>
      <c r="C10" s="264" t="s">
        <v>7</v>
      </c>
      <c r="D10" s="260">
        <f>D11-D12</f>
        <v>18083.592532499999</v>
      </c>
    </row>
    <row r="11" spans="1:6" ht="40.5" customHeight="1" x14ac:dyDescent="0.25">
      <c r="A11" s="147" t="s">
        <v>351</v>
      </c>
      <c r="B11" s="145">
        <v>4</v>
      </c>
      <c r="C11" s="264" t="s">
        <v>7</v>
      </c>
      <c r="D11" s="261">
        <f>'P1 TNX-TT '!G8+'P1 TNX-TT '!G33</f>
        <v>32879.259149999998</v>
      </c>
    </row>
    <row r="12" spans="1:6" ht="33" customHeight="1" x14ac:dyDescent="0.25">
      <c r="A12" s="148" t="s">
        <v>350</v>
      </c>
      <c r="B12" s="145">
        <v>5</v>
      </c>
      <c r="C12" s="126">
        <v>45</v>
      </c>
      <c r="D12" s="261">
        <f>D11*C12/100</f>
        <v>14795.666617499999</v>
      </c>
    </row>
    <row r="13" spans="1:6" ht="31.5" customHeight="1" x14ac:dyDescent="0.25">
      <c r="A13" s="144" t="s">
        <v>177</v>
      </c>
      <c r="B13" s="145">
        <v>6</v>
      </c>
      <c r="C13" s="264" t="s">
        <v>7</v>
      </c>
      <c r="D13" s="261">
        <f>+D14-D15</f>
        <v>24645.599999999999</v>
      </c>
    </row>
    <row r="14" spans="1:6" ht="33" customHeight="1" x14ac:dyDescent="0.25">
      <c r="A14" s="147" t="s">
        <v>325</v>
      </c>
      <c r="B14" s="145">
        <v>7</v>
      </c>
      <c r="C14" s="264" t="s">
        <v>7</v>
      </c>
      <c r="D14" s="261">
        <f>'P2 TNX-CN'!F8+'P2 TNX-CN'!F24+'P2 TNX-CN'!F32</f>
        <v>82152</v>
      </c>
    </row>
    <row r="15" spans="1:6" ht="33" customHeight="1" x14ac:dyDescent="0.25">
      <c r="A15" s="148" t="s">
        <v>352</v>
      </c>
      <c r="B15" s="145">
        <v>8</v>
      </c>
      <c r="C15" s="126">
        <v>70</v>
      </c>
      <c r="D15" s="261">
        <f>D14*C15/100</f>
        <v>57506.400000000001</v>
      </c>
    </row>
    <row r="16" spans="1:6" ht="33" customHeight="1" x14ac:dyDescent="0.25">
      <c r="A16" s="144" t="s">
        <v>294</v>
      </c>
      <c r="B16" s="145">
        <v>9</v>
      </c>
      <c r="C16" s="264" t="s">
        <v>7</v>
      </c>
      <c r="D16" s="261">
        <f>+D17-D18</f>
        <v>1009.8</v>
      </c>
    </row>
    <row r="17" spans="1:4" ht="33" customHeight="1" x14ac:dyDescent="0.25">
      <c r="A17" s="149" t="s">
        <v>355</v>
      </c>
      <c r="B17" s="145">
        <v>10</v>
      </c>
      <c r="C17" s="264" t="s">
        <v>7</v>
      </c>
      <c r="D17" s="261">
        <f>'P1 TNX-TT '!G61+'P2 TNX-CN'!F33</f>
        <v>1836</v>
      </c>
    </row>
    <row r="18" spans="1:4" ht="33" customHeight="1" x14ac:dyDescent="0.25">
      <c r="A18" s="148" t="s">
        <v>292</v>
      </c>
      <c r="B18" s="145">
        <v>11</v>
      </c>
      <c r="C18" s="126">
        <v>45</v>
      </c>
      <c r="D18" s="261">
        <f>D17*C18/100</f>
        <v>826.2</v>
      </c>
    </row>
    <row r="19" spans="1:4" s="150" customFormat="1" ht="33" customHeight="1" x14ac:dyDescent="0.25">
      <c r="A19" s="153" t="s">
        <v>293</v>
      </c>
      <c r="B19" s="145">
        <v>12</v>
      </c>
      <c r="C19" s="266" t="s">
        <v>7</v>
      </c>
      <c r="D19" s="260">
        <f>+D20-D21</f>
        <v>189</v>
      </c>
    </row>
    <row r="20" spans="1:4" ht="33" customHeight="1" x14ac:dyDescent="0.25">
      <c r="A20" s="149" t="s">
        <v>326</v>
      </c>
      <c r="B20" s="145">
        <v>13</v>
      </c>
      <c r="C20" s="264" t="s">
        <v>7</v>
      </c>
      <c r="D20" s="261">
        <f>'P2 TNX-CN'!F38</f>
        <v>270</v>
      </c>
    </row>
    <row r="21" spans="1:4" ht="33" customHeight="1" x14ac:dyDescent="0.25">
      <c r="A21" s="148" t="s">
        <v>295</v>
      </c>
      <c r="B21" s="145">
        <v>14</v>
      </c>
      <c r="C21" s="126">
        <v>30</v>
      </c>
      <c r="D21" s="261">
        <f>D20*C21/100</f>
        <v>81</v>
      </c>
    </row>
    <row r="22" spans="1:4" ht="30" customHeight="1" x14ac:dyDescent="0.25">
      <c r="A22" s="151" t="s">
        <v>117</v>
      </c>
      <c r="B22" s="145">
        <v>15</v>
      </c>
      <c r="C22" s="264" t="s">
        <v>7</v>
      </c>
      <c r="D22" s="261">
        <f>+D23-D24</f>
        <v>280.94500000000005</v>
      </c>
    </row>
    <row r="23" spans="1:4" ht="33" customHeight="1" x14ac:dyDescent="0.25">
      <c r="A23" s="152" t="s">
        <v>297</v>
      </c>
      <c r="B23" s="145">
        <v>16</v>
      </c>
      <c r="C23" s="264" t="s">
        <v>7</v>
      </c>
      <c r="D23" s="261">
        <f>'P3 TNX-LN'!F38</f>
        <v>401.35</v>
      </c>
    </row>
    <row r="24" spans="1:4" ht="24" customHeight="1" x14ac:dyDescent="0.25">
      <c r="A24" s="148" t="s">
        <v>118</v>
      </c>
      <c r="B24" s="145">
        <v>17</v>
      </c>
      <c r="C24" s="126">
        <v>30</v>
      </c>
      <c r="D24" s="261">
        <f>D23*C24/100</f>
        <v>120.405</v>
      </c>
    </row>
    <row r="25" spans="1:4" ht="24.75" customHeight="1" x14ac:dyDescent="0.25">
      <c r="A25" s="144" t="s">
        <v>119</v>
      </c>
      <c r="B25" s="145">
        <v>18</v>
      </c>
      <c r="C25" s="264" t="s">
        <v>7</v>
      </c>
      <c r="D25" s="261">
        <f>+D26-D27</f>
        <v>29878.738110000006</v>
      </c>
    </row>
    <row r="26" spans="1:4" ht="33" customHeight="1" x14ac:dyDescent="0.25">
      <c r="A26" s="149" t="s">
        <v>353</v>
      </c>
      <c r="B26" s="145">
        <v>19</v>
      </c>
      <c r="C26" s="264" t="s">
        <v>7</v>
      </c>
      <c r="D26" s="261">
        <f>'P4 TNX-TS'!E52</f>
        <v>73394.100000000006</v>
      </c>
    </row>
    <row r="27" spans="1:4" ht="24" customHeight="1" x14ac:dyDescent="0.25">
      <c r="A27" s="148" t="s">
        <v>120</v>
      </c>
      <c r="B27" s="145">
        <v>20</v>
      </c>
      <c r="C27" s="126">
        <v>59.29</v>
      </c>
      <c r="D27" s="261">
        <f>D26*C27/100</f>
        <v>43515.36189</v>
      </c>
    </row>
    <row r="28" spans="1:4" ht="42.75" customHeight="1" x14ac:dyDescent="0.25">
      <c r="A28" s="153" t="s">
        <v>121</v>
      </c>
      <c r="B28" s="145">
        <v>21</v>
      </c>
      <c r="C28" s="264" t="s">
        <v>7</v>
      </c>
      <c r="D28" s="260">
        <f>D29+D38</f>
        <v>45490.45</v>
      </c>
    </row>
    <row r="29" spans="1:4" ht="33" x14ac:dyDescent="0.25">
      <c r="A29" s="153" t="s">
        <v>298</v>
      </c>
      <c r="B29" s="145">
        <v>22</v>
      </c>
      <c r="C29" s="264" t="s">
        <v>7</v>
      </c>
      <c r="D29" s="261">
        <f>D30+D34+D35+D36+D37</f>
        <v>9866.0499999999993</v>
      </c>
    </row>
    <row r="30" spans="1:4" ht="16.5" x14ac:dyDescent="0.25">
      <c r="A30" s="154" t="s">
        <v>340</v>
      </c>
      <c r="B30" s="145">
        <v>23</v>
      </c>
      <c r="C30" s="264" t="s">
        <v>7</v>
      </c>
      <c r="D30" s="261">
        <f>SUM(D31:D33)</f>
        <v>2357.4</v>
      </c>
    </row>
    <row r="31" spans="1:4" ht="38.25" customHeight="1" x14ac:dyDescent="0.25">
      <c r="A31" s="155" t="s">
        <v>333</v>
      </c>
      <c r="B31" s="145">
        <v>24</v>
      </c>
      <c r="C31" s="264" t="s">
        <v>7</v>
      </c>
      <c r="D31" s="261">
        <f>SUMIF('P5 TNX-DN'!$E$9:$E$5548,"01",'P5 TNX-DN'!$H$9:$H$5548)</f>
        <v>2357.4</v>
      </c>
    </row>
    <row r="32" spans="1:4" ht="38.25" customHeight="1" x14ac:dyDescent="0.25">
      <c r="A32" s="155" t="s">
        <v>334</v>
      </c>
      <c r="B32" s="145">
        <v>25</v>
      </c>
      <c r="C32" s="264" t="s">
        <v>7</v>
      </c>
      <c r="D32" s="261">
        <f>SUMIF('P5 TNX-DN'!$E$9:$E$5548,"02",'P5 TNX-DN'!$H$9:$H$5548)</f>
        <v>0</v>
      </c>
    </row>
    <row r="33" spans="1:4" ht="38.25" customHeight="1" x14ac:dyDescent="0.25">
      <c r="A33" s="155" t="s">
        <v>335</v>
      </c>
      <c r="B33" s="145">
        <v>26</v>
      </c>
      <c r="C33" s="264" t="s">
        <v>7</v>
      </c>
      <c r="D33" s="261">
        <f>SUMIF('P5 TNX-DN'!$E$9:$E$5548,"03",'P5 TNX-DN'!$H$9:$H$5548)</f>
        <v>0</v>
      </c>
    </row>
    <row r="34" spans="1:4" ht="38.25" customHeight="1" x14ac:dyDescent="0.25">
      <c r="A34" s="154" t="s">
        <v>336</v>
      </c>
      <c r="B34" s="145">
        <v>27</v>
      </c>
      <c r="C34" s="264" t="s">
        <v>7</v>
      </c>
      <c r="D34" s="261">
        <f>SUMIF('P5 TNX-DN'!$E$9:$E$5548,"05",'P5 TNX-DN'!$H$9:$H$5548)+SUMIF('P5 TNX-DN'!$E$9:$E$5548,"06",'P5 TNX-DN'!$H$9:$H$5548)+SUMIF('P5 TNX-DN'!$E$9:$E$5548,"07",'P5 TNX-DN'!$H$9:$H$5548)+SUMIF('P5 TNX-DN'!$E$9:$E$5548,"08",'P5 TNX-DN'!$H$9:$H$5548)+SUMIF('P5 TNX-DN'!$E$9:$E$5548,"09",'P5 TNX-DN'!$H$9:$H$5548)+SUMIF('P5 TNX-DN'!$E$9:$E$5548,"10",'P5 TNX-DN'!$H$9:$H$5548)+SUMIF('P5 TNX-DN'!$E$9:$E$5548,"11",'P5 TNX-DN'!$H$9:$H$5548)+SUMIF('P5 TNX-DN'!$E$9:$E$5548,"12",'P5 TNX-DN'!$H$9:$H$5548)+SUMIF('P5 TNX-DN'!$E$9:$E$5548,"13",'P5 TNX-DN'!$H$9:$H$5548)+SUMIF('P5 TNX-DN'!$E$9:$E$5548,"14",'P5 TNX-DN'!$H$9:$H$5548)+SUMIF('P5 TNX-DN'!$E$9:$E$5548,"15",'P5 TNX-DN'!$H$9:$H$5548)+SUMIF('P5 TNX-DN'!$E$9:$E$5548,"16",'P5 TNX-DN'!$H$9:$H$5548)+SUMIF('P5 TNX-DN'!$E$9:$E$5548,"17",'P5 TNX-DN'!$H$9:$H$5548)+SUMIF('P5 TNX-DN'!$E$9:$E$5548,"18",'P5 TNX-DN'!$H$9:$H$5548)+SUMIF('P5 TNX-DN'!$E$9:$E$5548,"19",'P5 TNX-DN'!$H$9:$H$5548)+SUMIF('P5 TNX-DN'!$E$9:$E$5548,"20",'P5 TNX-DN'!$H$9:$H$5548)+SUMIF('P5 TNX-DN'!$E$9:$E$5548,"21",'P5 TNX-DN'!$H$9:$H$5548)+SUMIF('P5 TNX-DN'!$E$9:$E$5548,"22",'P5 TNX-DN'!$H$9:$H$5548)+SUMIF('P5 TNX-DN'!$E$9:$E$5548,"23",'P5 TNX-DN'!$H$9:$H$5548)+SUMIF('P5 TNX-DN'!$E$9:$E$5548,"24",'P5 TNX-DN'!$H$9:$H$5548)+SUMIF('P5 TNX-DN'!$E$9:$E$5548,"25",'P5 TNX-DN'!$H$9:$H$5548)+SUMIF('P5 TNX-DN'!$E$9:$E$5548,"26",'P5 TNX-DN'!$H$9:$H$5548)+SUMIF('P5 TNX-DN'!$E$9:$E$5548,"27",'P5 TNX-DN'!$H$9:$H$5548)+SUMIF('P5 TNX-DN'!$E$9:$E$5548,"28",'P5 TNX-DN'!$H$9:$H$5548)+SUMIF('P5 TNX-DN'!$E$9:$E$5548,"29",'P5 TNX-DN'!$H$9:$H$5548)+SUMIF('P5 TNX-DN'!$E$9:$E$5548,"30",'P5 TNX-DN'!$H$9:$H$5548)+SUMIF('P5 TNX-DN'!$E$9:$E$5548,"31",'P5 TNX-DN'!$H$9:$H$5548)+SUMIF('P5 TNX-DN'!$E$9:$E$5548,"32",'P5 TNX-DN'!$H$9:$H$5548)+SUMIF('P5 TNX-DN'!$E$9:$E$5548,"33",'P5 TNX-DN'!$H$9:$H$5548)+SUMIF('P5 TNX-DN'!$E$9:$E$5548,"34",'P5 TNX-DN'!$H$9:$H$5548)+SUMIF('P5 TNX-DN'!$E$9:$E$5548,"35",'P5 TNX-DN'!$H$9:$H$5548)+SUMIF('P5 TNX-DN'!$E$9:$E$5548,"36",'P5 TNX-DN'!$H$9:$H$5548)+SUMIF('P5 TNX-DN'!$E$9:$E$5548,"37",'P5 TNX-DN'!$H$9:$H$5548)+SUMIF('P5 TNX-DN'!$E$9:$E$5548,"38",'P5 TNX-DN'!$H$9:$H$5548)+SUMIF('P5 TNX-DN'!$E$9:$E$5548,"39",'P5 TNX-DN'!$H$9:$H$5548)</f>
        <v>0</v>
      </c>
    </row>
    <row r="35" spans="1:4" ht="38.25" customHeight="1" x14ac:dyDescent="0.25">
      <c r="A35" s="154" t="s">
        <v>337</v>
      </c>
      <c r="B35" s="145">
        <v>28</v>
      </c>
      <c r="C35" s="264" t="s">
        <v>7</v>
      </c>
      <c r="D35" s="261">
        <f>SUMIF('P5 TNX-DN'!$E$9:$E$5548,"41",'P5 TNX-DN'!$H$9:$H$5548)+SUMIF('P5 TNX-DN'!$E$9:$E$5548,"42",'P5 TNX-DN'!$H$9:$H$5548)+SUMIF('P5 TNX-DN'!$E$9:$E$5548,"43",'P5 TNX-DN'!$H$9:$H$5548)</f>
        <v>7508.65</v>
      </c>
    </row>
    <row r="36" spans="1:4" ht="38.25" customHeight="1" x14ac:dyDescent="0.25">
      <c r="A36" s="154" t="s">
        <v>338</v>
      </c>
      <c r="B36" s="145">
        <v>29</v>
      </c>
      <c r="C36" s="264" t="s">
        <v>7</v>
      </c>
      <c r="D36" s="261">
        <f>SUMIF('P5 TNX-DN'!$E$9:$E$5548,"45",'P5 TNX-DN'!$H$9:$H$5548)+SUMIF('P5 TNX-DN'!$E$9:$E$5548,"46",'P5 TNX-DN'!$H$9:$H$5548)+SUMIF('P5 TNX-DN'!$E$9:$E$5548,"47",'P5 TNX-DN'!$H$9:$H$5548)</f>
        <v>0</v>
      </c>
    </row>
    <row r="37" spans="1:4" ht="38.25" customHeight="1" x14ac:dyDescent="0.25">
      <c r="A37" s="154" t="s">
        <v>339</v>
      </c>
      <c r="B37" s="145">
        <v>30</v>
      </c>
      <c r="C37" s="264" t="s">
        <v>7</v>
      </c>
      <c r="D37" s="261">
        <f>SUMIF('P5 TNX-DN'!$E$9:$E$5548,"49",'P5 TNX-DN'!$H$9:$H$5548)+ SUMIF('P5 TNX-DN'!$E$9:$E$5548,"50",'P5 TNX-DN'!$H$9:$H$5548)+ SUMIF('P5 TNX-DN'!$E$9:$E$5548,"51",'P5 TNX-DN'!$H$9:$H$5548)+ SUMIF('P5 TNX-DN'!$E$9:$E$5548,"52",'P5 TNX-DN'!$H$9:$H$5548)+ SUMIF('P5 TNX-DN'!$E$9:$E$5548,"55",'P5 TNX-DN'!$H$9:$H$5548)+ SUMIF('P5 TNX-DN'!$E$9:$E$5548,"56",'P5 TNX-DN'!$H$9:$H$5548)+ SUMIF('P5 TNX-DN'!$E$9:$E$5548,"58",'P5 TNX-DN'!$H$9:$H$5548)+ SUMIF('P5 TNX-DN'!$E$9:$E$5548,"59",'P5 TNX-DN'!$H$9:$H$5548)+ SUMIF('P5 TNX-DN'!$E$9:$E$5548,"60",'P5 TNX-DN'!$H$9:$H$5548)+ SUMIF('P5 TNX-DN'!$E$9:$E$5548,"61",'P5 TNX-DN'!$H$9:$H$5548)+ SUMIF('P5 TNX-DN'!$E$9:$E$5548,"62",'P5 TNX-DN'!$H$9:$H$5548)+ SUMIF('P5 TNX-DN'!$E$9:$E$5548,"63",'P5 TNX-DN'!$H$9:$H$5548)+ SUMIF('P5 TNX-DN'!$E$9:$E$5548,"64",'P5 TNX-DN'!$H$9:$H$5548)+ SUMIF('P5 TNX-DN'!$E$9:$E$5548,"65",'P5 TNX-DN'!$H$9:$H$5548)+ SUMIF('P5 TNX-DN'!$E$9:$E$5548,"66",'P5 TNX-DN'!$H$9:$H$5548)+ SUMIF('P5 TNX-DN'!$E$9:$E$5548,"68",'P5 TNX-DN'!$H$9:$H$5548)+ SUMIF('P5 TNX-DN'!$E$9:$E$5548,"69",'P5 TNX-DN'!$H$9:$H$5548)+ SUMIF('P5 TNX-DN'!$E$9:$E$5548,"70",'P5 TNX-DN'!$H$9:$H$5548)+ SUMIF('P5 TNX-DN'!$E$9:$E$5548,"71",'P5 TNX-DN'!$H$9:$H$5548)+ SUMIF('P5 TNX-DN'!$E$9:$E$5548,"72",'P5 TNX-DN'!$H$9:$H$5548)+ SUMIF('P5 TNX-DN'!$E$9:$E$5548,"73",'P5 TNX-DN'!$H$9:$H$5548)+ SUMIF('P5 TNX-DN'!$E$9:$E$5548,"74",'P5 TNX-DN'!$H$9:$H$5548)+ SUMIF('P5 TNX-DN'!$E$9:$E$5548,"75",'P5 TNX-DN'!$H$9:$H$5548)+ SUMIF('P5 TNX-DN'!$E$9:$E$5548,"77",'P5 TNX-DN'!$H$9:$H$5548)+ SUMIF('P5 TNX-DN'!$E$9:$E$5548,"78",'P5 TNX-DN'!$H$9:$H$5548)+ SUMIF('P5 TNX-DN'!$E$9:$E$5548,"79",'P5 TNX-DN'!$H$9:$H$5548)+ SUMIF('P5 TNX-DN'!$E$9:$E$5548,"80",'P5 TNX-DN'!$H$9:$H$5548)+ SUMIF('P5 TNX-DN'!$E$9:$E$5548,"81",'P5 TNX-DN'!$H$9:$H$5548)+ SUMIF('P5 TNX-DN'!$E$9:$E$5548,"82",'P5 TNX-DN'!$H$9:$H$5548)+ SUMIF('P5 TNX-DN'!$E$9:$E$5548,"84",'P5 TNX-DN'!$H$9:$H$5548)+ SUMIF('P5 TNX-DN'!$E$9:$E$5548,"85",'P5 TNX-DN'!$H$9:$H$5548)+ SUMIF('P5 TNX-DN'!$E$9:$E$5548,"86",'P5 TNX-DN'!$H$9:$H$5548)+ SUMIF('P5 TNX-DN'!$E$9:$E$5548,"87",'P5 TNX-DN'!$H$9:$H$5548)+ SUMIF('P5 TNX-DN'!$E$9:$E$5548,"88",'P5 TNX-DN'!$H$9:$H$5548)+ SUMIF('P5 TNX-DN'!$E$9:$E$5548,"90",'P5 TNX-DN'!$H$9:$H$5548)+ SUMIF('P5 TNX-DN'!$E$9:$E$5548,"91",'P5 TNX-DN'!$H$9:$H$5548)+ SUMIF('P5 TNX-DN'!$E$9:$E$5548,"92",'P5 TNX-DN'!$H$9:$H$5548)+ SUMIF('P5 TNX-DN'!$E$9:$E$5548,"93",'P5 TNX-DN'!$H$9:$H$5548)+ SUMIF('P5 TNX-DN'!$E$9:$E$5548,"94",'P5 TNX-DN'!$H$9:$H$5548)+ SUMIF('P5 TNX-DN'!$E$9:$E$5548,"95",'P5 TNX-DN'!$H$9:$H$5548)+ SUMIF('P5 TNX-DN'!$E$9:$E$5548,"96",'P5 TNX-DN'!$H$9:$H$5548)+ SUMIF('P5 TNX-DN'!$E$9:$E$5548,"97",'P5 TNX-DN'!$H$9:$H$5548)+ SUMIF('P5 TNX-DN'!$E$9:$E$5548,"98",'P5 TNX-DN'!$H$9:$H$5548)+ SUMIF('P5 TNX-DN'!$E$9:$E$5548,"99",'P5 TNX-DN'!$H$9:$H$5548)</f>
        <v>0</v>
      </c>
    </row>
    <row r="38" spans="1:4" ht="21.75" customHeight="1" x14ac:dyDescent="0.25">
      <c r="A38" s="144" t="s">
        <v>299</v>
      </c>
      <c r="B38" s="145">
        <v>31</v>
      </c>
      <c r="C38" s="264" t="s">
        <v>7</v>
      </c>
      <c r="D38" s="261">
        <f>SUM(D39:D42)</f>
        <v>35624.400000000001</v>
      </c>
    </row>
    <row r="39" spans="1:4" ht="36" customHeight="1" x14ac:dyDescent="0.25">
      <c r="A39" s="154" t="s">
        <v>320</v>
      </c>
      <c r="B39" s="145">
        <v>32</v>
      </c>
      <c r="C39" s="264" t="s">
        <v>7</v>
      </c>
      <c r="D39" s="261">
        <f>SUMIF('P6 TNX-CT '!$D$9:$D$5659,"05",'P6 TNX-CT '!$I$9:$I$5659)+SUMIF('P6 TNX-CT '!$D$9:$D$5659,"06",'P6 TNX-CT '!$I$9:$I$5659)+SUMIF('P6 TNX-CT '!$D$9:$D$5659,"07",'P6 TNX-CT '!$I$9:$I$5659)+SUMIF('P6 TNX-CT '!$D$9:$D$5659,"08",'P6 TNX-CT '!$I$9:$I$5659)+SUMIF('P6 TNX-CT '!$D$9:$D$5659,"09",'P6 TNX-CT '!$I$9:$I$5659)+SUMIF('P6 TNX-CT '!$D$9:$D$5659,"10",'P6 TNX-CT '!$I$9:$I$5659)+SUMIF('P6 TNX-CT '!$D$9:$D$5659,"11",'P6 TNX-CT '!$I$9:$I$5659)+SUMIF('P6 TNX-CT '!$D$9:$D$5659,"12",'P6 TNX-CT '!$I$9:$I$5659)+SUMIF('P6 TNX-CT '!$D$9:$D$5659,"13",'P6 TNX-CT '!$I$9:$I$5659)+SUMIF('P6 TNX-CT '!$D$9:$D$5659,"14",'P6 TNX-CT '!$I$9:$I$5659)+SUMIF('P6 TNX-CT '!$D$9:$D$5659,"15",'P6 TNX-CT '!$I$9:$I$5659)+SUMIF('P6 TNX-CT '!$D$9:$D$5659,"16",'P6 TNX-CT '!$I$9:$I$5659)+SUMIF('P6 TNX-CT '!$D$9:$D$5659,"17",'P6 TNX-CT '!$I$9:$I$5659)+SUMIF('P6 TNX-CT '!$D$9:$D$5659,"18",'P6 TNX-CT '!$I$9:$I$5659)+SUMIF('P6 TNX-CT '!$D$9:$D$5659,"19",'P6 TNX-CT '!$I$9:$I$5659)+SUMIF('P6 TNX-CT '!$D$9:$D$5659,"20",'P6 TNX-CT '!$I$9:$I$5659)+SUMIF('P6 TNX-CT '!$D$9:$D$5659,"21",'P6 TNX-CT '!$I$9:$I$5659)+SUMIF('P6 TNX-CT '!$D$9:$D$5659,"22",'P6 TNX-CT '!$I$9:$I$5659)+SUMIF('P6 TNX-CT '!$D$9:$D$5659,"23",'P6 TNX-CT '!$I$9:$I$5659)+SUMIF('P6 TNX-CT '!$D$9:$D$5659,"24",'P6 TNX-CT '!$I$9:$I$5659)+SUMIF('P6 TNX-CT '!$D$9:$D$5659,"25",'P6 TNX-CT '!$I$9:$I$5659)+SUMIF('P6 TNX-CT '!$D$9:$D$5659,"26",'P6 TNX-CT '!$I$9:$I$5659)+SUMIF('P6 TNX-CT '!$D$9:$D$5659,"27",'P6 TNX-CT '!$I$9:$I$5659)+SUMIF('P6 TNX-CT '!$D$9:$D$5659,"28",'P6 TNX-CT '!$I$9:$I$5659)+SUMIF('P6 TNX-CT '!$D$9:$D$5659,"29",'P6 TNX-CT '!$I$9:$I$5659)+SUMIF('P6 TNX-CT '!$D$9:$D$5659,"30",'P6 TNX-CT '!$I$9:$I$5659)+SUMIF('P6 TNX-CT '!$D$9:$D$5659,"31",'P6 TNX-CT '!$I$9:$I$5659)+SUMIF('P6 TNX-CT '!$D$9:$D$5659,"32",'P6 TNX-CT '!$I$9:$I$5659)+SUMIF('P6 TNX-CT '!$D$9:$D$5659,"33",'P6 TNX-CT '!$I$9:$I$5659)+SUMIF('P6 TNX-CT '!$D$9:$D$5659,"34",'P6 TNX-CT '!$I$9:$I$5659)+SUMIF('P6 TNX-CT '!$D$9:$D$5659,"35",'P6 TNX-CT '!$I$9:$I$5659)+SUMIF('P6 TNX-CT '!$D$9:$D$5659,"36",'P6 TNX-CT '!$I$9:$I$5659)+SUMIF('P6 TNX-CT '!$D$9:$D$5659,"37",'P6 TNX-CT '!$I$9:$I$5659)+SUMIF('P6 TNX-CT '!$D$9:$D$5659,"38",'P6 TNX-CT '!$I$9:$I$5659)+SUMIF('P6 TNX-CT '!$D$9:$D$5659,"39",'P6 TNX-CT '!$I$9:$I$5659)</f>
        <v>1881.6</v>
      </c>
    </row>
    <row r="40" spans="1:4" ht="36" customHeight="1" x14ac:dyDescent="0.25">
      <c r="A40" s="154" t="s">
        <v>321</v>
      </c>
      <c r="B40" s="145">
        <v>33</v>
      </c>
      <c r="C40" s="264" t="s">
        <v>7</v>
      </c>
      <c r="D40" s="261">
        <f>SUMIF('P6 TNX-CT '!$D$9:$D$5660,"41",'P6 TNX-CT '!$I$9:$I$5660)+SUMIF('P6 TNX-CT '!$D$9:$D$5660,"42",'P6 TNX-CT '!$I$9:$I$5660)+SUMIF('P6 TNX-CT '!$D$9:$D$5660,"43",'P6 TNX-CT '!$I$9:$I$5660)</f>
        <v>11812.8</v>
      </c>
    </row>
    <row r="41" spans="1:4" ht="36" customHeight="1" x14ac:dyDescent="0.25">
      <c r="A41" s="154" t="s">
        <v>322</v>
      </c>
      <c r="B41" s="145">
        <v>34</v>
      </c>
      <c r="C41" s="264" t="s">
        <v>7</v>
      </c>
      <c r="D41" s="261">
        <f>SUMIF('P6 TNX-CT '!$D$9:$D$5660,"45",'P6 TNX-CT '!$I$9:$I$5660)+SUMIF('P6 TNX-CT '!$D$9:$D$5660,"46",'P6 TNX-CT '!$I$9:$I$5660)+SUMIF('P6 TNX-CT '!$D$9:$D$5660,"47",'P6 TNX-CT '!$I$9:$I$5660)</f>
        <v>16612.2</v>
      </c>
    </row>
    <row r="42" spans="1:4" ht="36" customHeight="1" x14ac:dyDescent="0.25">
      <c r="A42" s="154" t="s">
        <v>323</v>
      </c>
      <c r="B42" s="145">
        <v>35</v>
      </c>
      <c r="C42" s="264" t="s">
        <v>7</v>
      </c>
      <c r="D42" s="261">
        <f>SUMIF('P6 TNX-CT '!$D$9:$D$5659,"49",'P6 TNX-CT '!$I$9:$I$5659)+SUMIF('P6 TNX-CT '!$D$9:$D$5659,"50",'P6 TNX-CT '!$I$9:$I$5659)+SUMIF('P6 TNX-CT '!$D$9:$D$5659,"51",'P6 TNX-CT '!$I$9:$I$5659)+SUMIF('P6 TNX-CT '!$D$9:$D$5659,"52",'P6 TNX-CT '!$I$9:$I$5659)+SUMIF('P6 TNX-CT '!$D$9:$D$5659,"55",'P6 TNX-CT '!$I$9:$I$5659)+SUMIF('P6 TNX-CT '!$D$9:$D$5659,"56",'P6 TNX-CT '!$I$9:$I$5659)+SUMIF('P6 TNX-CT '!$D$9:$D$5659,"58",'P6 TNX-CT '!$I$9:$I$5659)+SUMIF('P6 TNX-CT '!$D$9:$D$5659,"59",'P6 TNX-CT '!$I$9:$I$5659)+SUMIF('P6 TNX-CT '!$D$9:$D$5659,"60",'P6 TNX-CT '!$I$9:$I$5659)+SUMIF('P6 TNX-CT '!$D$9:$D$5659,"61",'P6 TNX-CT '!$I$9:$I$5659)+SUMIF('P6 TNX-CT '!$D$9:$D$5659,"62",'P6 TNX-CT '!$I$9:$I$5659)+SUMIF('P6 TNX-CT '!$D$9:$D$5659,"63",'P6 TNX-CT '!$I$9:$I$5659)+SUMIF('P6 TNX-CT '!$D$9:$D$5659,"64",'P6 TNX-CT '!$I$9:$I$5659)+SUMIF('P6 TNX-CT '!$D$9:$D$5659,"65",'P6 TNX-CT '!$I$9:$I$5659)+SUMIF('P6 TNX-CT '!$D$9:$D$5659,"66",'P6 TNX-CT '!$I$9:$I$5659)+SUMIF('P6 TNX-CT '!$D$9:$D$5659,"68",'P6 TNX-CT '!$I$9:$I$5659)+SUMIF('P6 TNX-CT '!$D$9:$D$5659,"69",'P6 TNX-CT '!$I$9:$I$5659)+SUMIF('P6 TNX-CT '!$D$9:$D$5659,"70",'P6 TNX-CT '!$I$9:$I$5659)+SUMIF('P6 TNX-CT '!$D$9:$D$5659,"71",'P6 TNX-CT '!$I$9:$I$5659)+SUMIF('P6 TNX-CT '!$D$9:$D$5659,"72",'P6 TNX-CT '!$I$9:$I$5659)+SUMIF('P6 TNX-CT '!$D$9:$D$5659,"73",'P6 TNX-CT '!$I$9:$I$5659)+SUMIF('P6 TNX-CT '!$D$9:$D$5659,"74",'P6 TNX-CT '!$I$9:$I$5659)+SUMIF('P6 TNX-CT '!$D$9:$D$5659,"75",'P6 TNX-CT '!$I$9:$I$5659)+SUMIF('P6 TNX-CT '!$D$9:$D$5659,"77",'P6 TNX-CT '!$I$9:$I$5659)+SUMIF('P6 TNX-CT '!$D$9:$D$5659,"78",'P6 TNX-CT '!$I$9:$I$5659)+SUMIF('P6 TNX-CT '!$D$9:$D$5659,"79",'P6 TNX-CT '!$I$9:$I$5659)+SUMIF('P6 TNX-CT '!$D$9:$D$5659,"80",'P6 TNX-CT '!$I$9:$I$5659)+SUMIF('P6 TNX-CT '!$D$9:$D$5659,"81",'P6 TNX-CT '!$I$9:$I$5659)+SUMIF('P6 TNX-CT '!$D$9:$D$5659,"82",'P6 TNX-CT '!$I$9:$I$5659)+SUMIF('P6 TNX-CT '!$D$9:$D$5659,"84",'P6 TNX-CT '!$I$9:$I$5659)+SUMIF('P6 TNX-CT '!$D$9:$D$5659,"85",'P6 TNX-CT '!$I$9:$I$5659)+SUMIF('P6 TNX-CT '!$D$9:$D$5659,"86",'P6 TNX-CT '!$I$9:$I$5659)+SUMIF('P6 TNX-CT '!$D$9:$D$5659,"87",'P6 TNX-CT '!$I$9:$I$5659)+SUMIF('P6 TNX-CT '!$D$9:$D$5659,"88",'P6 TNX-CT '!$I$9:$I$5659)+SUMIF('P6 TNX-CT '!$D$9:$D$5659,"90",'P6 TNX-CT '!$I$9:$I$5659)+SUMIF('P6 TNX-CT '!$D$9:$D$5659,"91",'P6 TNX-CT '!$I$9:$I$5659)+SUMIF('P6 TNX-CT '!$D$9:$D$5659,"92",'P6 TNX-CT '!$I$9:$I$5659)+SUMIF('P6 TNX-CT '!$D$9:$D$5659,"93",'P6 TNX-CT '!$I$9:$I$5659)+SUMIF('P6 TNX-CT '!$D$9:$D$5659,"94",'P6 TNX-CT '!$I$9:$I$5659)+SUMIF('P6 TNX-CT '!$D$9:$D$5659,"95",'P6 TNX-CT '!$I$9:$I$5659)+SUMIF('P6 TNX-CT '!$D$9:$D$5659,"96",'P6 TNX-CT '!$I$9:$I$5659)+SUMIF('P6 TNX-CT '!$D$9:$D$5659,"97",'P6 TNX-CT '!$I$9:$I$5659)+SUMIF('P6 TNX-CT '!$D$9:$D$5659,"98",'P6 TNX-CT '!$I$9:$I$5659) +SUMIF('P6 TNX-CT '!$D$9:$D$5659,"99",'P6 TNX-CT '!$I$9:$I$5659)</f>
        <v>5317.8</v>
      </c>
    </row>
    <row r="43" spans="1:4" ht="38.25" customHeight="1" x14ac:dyDescent="0.25">
      <c r="A43" s="153" t="s">
        <v>300</v>
      </c>
      <c r="B43" s="145">
        <v>36</v>
      </c>
      <c r="C43" s="264" t="s">
        <v>7</v>
      </c>
      <c r="D43" s="261">
        <f>D44+D45+D51+D52</f>
        <v>97533.955000000002</v>
      </c>
    </row>
    <row r="44" spans="1:4" ht="69.75" customHeight="1" x14ac:dyDescent="0.25">
      <c r="A44" s="156" t="s">
        <v>358</v>
      </c>
      <c r="B44" s="145">
        <v>37</v>
      </c>
      <c r="C44" s="264" t="s">
        <v>7</v>
      </c>
      <c r="D44" s="261">
        <f>('P7A TNX-TL '!H12)/1000</f>
        <v>6644.5990000000002</v>
      </c>
    </row>
    <row r="45" spans="1:4" ht="67.5" customHeight="1" x14ac:dyDescent="0.25">
      <c r="A45" s="153" t="s">
        <v>122</v>
      </c>
      <c r="B45" s="145">
        <v>38</v>
      </c>
      <c r="C45" s="264" t="s">
        <v>7</v>
      </c>
      <c r="D45" s="261">
        <f>SUM(D46:D50)</f>
        <v>50014</v>
      </c>
    </row>
    <row r="46" spans="1:4" ht="39" customHeight="1" x14ac:dyDescent="0.25">
      <c r="A46" s="154" t="s">
        <v>329</v>
      </c>
      <c r="B46" s="145">
        <v>39</v>
      </c>
      <c r="C46" s="264" t="s">
        <v>7</v>
      </c>
      <c r="D46" s="261">
        <f>(SUMIF('B7B TNX-KH'!$F$11:$F$6785,"01",'B7B TNX-KH'!$G$11:$G$6785)+SUMIF('B7B TNX-KH'!$F$11:$F$6785,"02",'B7B TNX-KH'!$G$11:$G$6785)+SUMIF('B7B TNX-KH'!$F$11:$F$6785,"03",'B7B TNX-KH'!$G$11:$G$6785))/1000</f>
        <v>1190</v>
      </c>
    </row>
    <row r="47" spans="1:4" ht="39" customHeight="1" x14ac:dyDescent="0.25">
      <c r="A47" s="154" t="s">
        <v>330</v>
      </c>
      <c r="B47" s="145">
        <v>40</v>
      </c>
      <c r="C47" s="264" t="s">
        <v>7</v>
      </c>
      <c r="D47" s="261">
        <f>(SUMIF('B7B TNX-KH'!$F$11:$F$6786,"05",'B7B TNX-KH'!$G$11:$G$6786)+SUMIF('B7B TNX-KH'!$F$11:$F$6786,"06",'B7B TNX-KH'!$G$11:$G$6786)+SUMIF('B7B TNX-KH'!$F$11:$F$6786,"07",'B7B TNX-KH'!$G$11:$G$6786)+SUMIF('B7B TNX-KH'!$F$11:$F$6786,"08",'B7B TNX-KH'!$G$11:$G$6786)+SUMIF('B7B TNX-KH'!$F$11:$F$6786,"09",'B7B TNX-KH'!$G$11:$G$6786)+SUMIF('B7B TNX-KH'!$F$11:$F$6786,"10",'B7B TNX-KH'!$G$11:$G$6786)+SUMIF('B7B TNX-KH'!$F$11:$F$6786,"11",'B7B TNX-KH'!$G$11:$G$6786)+SUMIF('B7B TNX-KH'!$F$11:$F$6786,"12",'B7B TNX-KH'!$G$11:$G$6786)+SUMIF('B7B TNX-KH'!$F$11:$F$6786,"13",'B7B TNX-KH'!$G$11:$G$6786)+SUMIF('B7B TNX-KH'!$F$11:$F$6786,"14",'B7B TNX-KH'!$G$11:$G$6786)+SUMIF('B7B TNX-KH'!$F$11:$F$6786,"15",'B7B TNX-KH'!$G$11:$G$6786)+SUMIF('B7B TNX-KH'!$F$11:$F$6786,"16",'B7B TNX-KH'!$G$11:$G$6786)+SUMIF('B7B TNX-KH'!$F$11:$F$6786,"17",'B7B TNX-KH'!$G$11:$G$6786)+SUMIF('B7B TNX-KH'!$F$11:$F$6786,"18",'B7B TNX-KH'!$G$11:$G$6786)+SUMIF('B7B TNX-KH'!$F$11:$F$6786,"19",'B7B TNX-KH'!$G$11:$G$6786)+SUMIF('B7B TNX-KH'!$F$11:$F$6786,"20",'B7B TNX-KH'!$G$11:$G$6786)+SUMIF('B7B TNX-KH'!$F$11:$F$6786,"21",'B7B TNX-KH'!$G$11:$G$6786)+SUMIF('B7B TNX-KH'!$F$11:$F$6786,"22",'B7B TNX-KH'!$G$11:$G$6786)+SUMIF('B7B TNX-KH'!$F$11:$F$6786,"23",'B7B TNX-KH'!$G$11:$G$6786)+SUMIF('B7B TNX-KH'!$F$11:$F$6786,"24",'B7B TNX-KH'!$G$11:$G$6786)+SUMIF('B7B TNX-KH'!$F$11:$F$6786,"25",'B7B TNX-KH'!$G$11:$G$6786)+SUMIF('B7B TNX-KH'!$F$11:$F$6786,"26",'B7B TNX-KH'!$G$11:$G$6786)+SUMIF('B7B TNX-KH'!$F$11:$F$6786,"27",'B7B TNX-KH'!$G$11:$G$6786)+SUMIF('B7B TNX-KH'!$F$11:$F$6786,"28",'B7B TNX-KH'!$G$11:$G$6786)+SUMIF('B7B TNX-KH'!$F$11:$F$6786,"29",'B7B TNX-KH'!$G$11:$G$6786)+SUMIF('B7B TNX-KH'!$F$11:$F$6786,"30",'B7B TNX-KH'!$G$11:$G$6786)+SUMIF('B7B TNX-KH'!$F$11:$F$6786,"31",'B7B TNX-KH'!$G$11:$G$6786)+SUMIF('B7B TNX-KH'!$F$11:$F$6786,"32",'B7B TNX-KH'!$G$11:$G$6786)+SUMIF('B7B TNX-KH'!$F$11:$F$6786,"33",'B7B TNX-KH'!$G$11:$G$6786)+SUMIF('B7B TNX-KH'!$F$11:$F$6786,"34",'B7B TNX-KH'!$G$11:$G$6786)+SUMIF('B7B TNX-KH'!$F$11:$F$6786,"35",'B7B TNX-KH'!$G$11:$G$6786)+SUMIF('B7B TNX-KH'!$F$11:$F$6786,"36",'B7B TNX-KH'!$G$11:$G$6786)+SUMIF('B7B TNX-KH'!$F$11:$F$6786,"37",'B7B TNX-KH'!$G$11:$G$6786)+SUMIF('B7B TNX-KH'!$F$11:$F$6786,"38",'B7B TNX-KH'!$G$11:$G$6786)+SUMIF('B7B TNX-KH'!$F$11:$F$6786,"39",'B7B TNX-KH'!$G$11:$G$6786))/1000</f>
        <v>4599</v>
      </c>
    </row>
    <row r="48" spans="1:4" ht="39" customHeight="1" x14ac:dyDescent="0.25">
      <c r="A48" s="154" t="s">
        <v>331</v>
      </c>
      <c r="B48" s="145">
        <v>41</v>
      </c>
      <c r="C48" s="264" t="s">
        <v>7</v>
      </c>
      <c r="D48" s="261">
        <f>(SUMIF('B7B TNX-KH'!$F$11:$F$6785,"41",'B7B TNX-KH'!$G$11:$G$6785)+SUMIF('B7B TNX-KH'!$F$11:$F$6785,"42",'B7B TNX-KH'!$G$11:$G$6785)+SUMIF('B7B TNX-KH'!$F$11:$F$6785,"43",'B7B TNX-KH'!$G$11:$G$6785))/1000</f>
        <v>26735</v>
      </c>
    </row>
    <row r="49" spans="1:5" ht="39" customHeight="1" x14ac:dyDescent="0.25">
      <c r="A49" s="154" t="s">
        <v>332</v>
      </c>
      <c r="B49" s="145">
        <v>42</v>
      </c>
      <c r="C49" s="264" t="s">
        <v>7</v>
      </c>
      <c r="D49" s="261">
        <f>(SUMIF('B7B TNX-KH'!$F$11:$F$6785,"45",'B7B TNX-KH'!$G$11:$G$6785)+SUMIF('B7B TNX-KH'!$F$11:$F$6785,"46",'B7B TNX-KH'!$G$11:$G$6785)+SUMIF('B7B TNX-KH'!$F$11:$F$6785,"47",'B7B TNX-KH'!$G$11:$G$6785))/1000</f>
        <v>4780</v>
      </c>
    </row>
    <row r="50" spans="1:5" ht="39" customHeight="1" x14ac:dyDescent="0.25">
      <c r="A50" s="154" t="s">
        <v>354</v>
      </c>
      <c r="B50" s="145">
        <v>43</v>
      </c>
      <c r="C50" s="264" t="s">
        <v>7</v>
      </c>
      <c r="D50" s="261">
        <f>(SUMIF('B7B TNX-KH'!$F$11:$F$6786,"49",'B7B TNX-KH'!$G$11:$G$6786)+SUMIF('B7B TNX-KH'!$F$11:$F$6786,"50",'B7B TNX-KH'!$G$11:$G$6786)+SUMIF('B7B TNX-KH'!$F$11:$F$6786,"51",'B7B TNX-KH'!$G$11:$G$6786)+SUMIF('B7B TNX-KH'!$F$11:$F$6786,"52",'B7B TNX-KH'!$G$11:$G$6786)+SUMIF('B7B TNX-KH'!$F$11:$F$6786,"55",'B7B TNX-KH'!$G$11:$G$6786)+SUMIF('B7B TNX-KH'!$F$11:$F$6786,"56",'B7B TNX-KH'!$G$11:$G$6786)+SUMIF('B7B TNX-KH'!$F$11:$F$6786,"58",'B7B TNX-KH'!$G$11:$G$6786)+SUMIF('B7B TNX-KH'!$F$11:$F$6786,"58",'B7B TNX-KH'!$G$11:$G$6786)+SUMIF('B7B TNX-KH'!$F$11:$F$6786,"60",'B7B TNX-KH'!$G$11:$G$6786)+SUMIF('B7B TNX-KH'!$F$11:$F$6786,"61",'B7B TNX-KH'!$G$11:$G$6786)+SUMIF('B7B TNX-KH'!$F$11:$F$6786,"62",'B7B TNX-KH'!$G$11:$G$6786)+SUMIF('B7B TNX-KH'!$F$11:$F$6786,"63",'B7B TNX-KH'!$G$11:$G$6786)+SUMIF('B7B TNX-KH'!$F$11:$F$6786,"64",'B7B TNX-KH'!$G$11:$G$6786)+SUMIF('B7B TNX-KH'!$F$11:$F$6786,"65",'B7B TNX-KH'!$G$11:$G$6786)+SUMIF('B7B TNX-KH'!$F$11:$F$6786,"66",'B7B TNX-KH'!$G$11:$G$6786)+SUMIF('B7B TNX-KH'!$F$11:$F$6786,"68",'B7B TNX-KH'!$G$11:$G$6786)+SUMIF('B7B TNX-KH'!$F$11:$F$6786,"69",'B7B TNX-KH'!$G$11:$G$6786)+SUMIF('B7B TNX-KH'!$F$11:$F$6786,"70",'B7B TNX-KH'!$G$11:$G$6786)+SUMIF('B7B TNX-KH'!$F$11:$F$6786,"71",'B7B TNX-KH'!$G$11:$G$6786)+SUMIF('B7B TNX-KH'!$F$11:$F$6786,"72",'B7B TNX-KH'!$G$11:$G$6786)+SUMIF('B7B TNX-KH'!$F$11:$F$6786,"73",'B7B TNX-KH'!$G$11:$G$6786)+SUMIF('B7B TNX-KH'!$F$11:$F$6786,"74",'B7B TNX-KH'!$G$11:$G$6786)+SUMIF('B7B TNX-KH'!$F$11:$F$6786,"75",'B7B TNX-KH'!$G$11:$G$6786)+SUMIF('B7B TNX-KH'!$F$11:$F$6786,"77",'B7B TNX-KH'!$G$11:$G$6786)+SUMIF('B7B TNX-KH'!$F$11:$F$6786,"78",'B7B TNX-KH'!$G$11:$G$6786)+SUMIF('B7B TNX-KH'!$F$11:$F$6786,"79",'B7B TNX-KH'!$G$11:$G$6786)+SUMIF('B7B TNX-KH'!$F$11:$F$6786,"80",'B7B TNX-KH'!$G$11:$G$6786)+SUMIF('B7B TNX-KH'!$F$11:$F$6786,"81",'B7B TNX-KH'!$G$11:$G$6786)+SUMIF('B7B TNX-KH'!$F$11:$F$6786,"82",'B7B TNX-KH'!$G$11:$G$6786)+SUMIF('B7B TNX-KH'!$F$11:$F$6786,"84",'B7B TNX-KH'!$G$11:$G$6786)+SUMIF('B7B TNX-KH'!$F$11:$F$6786,"85",'B7B TNX-KH'!$G$11:$G$6786)+SUMIF('B7B TNX-KH'!$F$11:$F$6786,"86",'B7B TNX-KH'!$G$11:$G$6786)+SUMIF('B7B TNX-KH'!$F$11:$F$6786,"87",'B7B TNX-KH'!$G$11:$G$6786)+SUMIF('B7B TNX-KH'!$F$11:$F$6786,"88",'B7B TNX-KH'!$G$11:$G$6786)+SUMIF('B7B TNX-KH'!$F$11:$F$6786,"90",'B7B TNX-KH'!$G$11:$G$6786)+SUMIF('B7B TNX-KH'!$F$11:$F$6786,"91",'B7B TNX-KH'!$G$11:$G$6786)+SUMIF('B7B TNX-KH'!$F$11:$F$6786,"92",'B7B TNX-KH'!$G$11:$G$6786)+SUMIF('B7B TNX-KH'!$F$11:$F$6786,"93",'B7B TNX-KH'!$G$11:$G$6786)+SUMIF('B7B TNX-KH'!$F$11:$F$6786,"94",'B7B TNX-KH'!$G$11:$G$6786)+SUMIF('B7B TNX-KH'!$F$11:$F$6786,"95",'B7B TNX-KH'!$G$11:$G$6786)+SUMIF('B7B TNX-KH'!$F$11:$F$6786,"96",'B7B TNX-KH'!$G$11:$G$6786)+SUMIF('B7B TNX-KH'!$F$11:$F$6786,"97",'B7B TNX-KH'!$G$11:$G$6786)+SUMIF('B7B TNX-KH'!$F$11:$F$6786,"98",'B7B TNX-KH'!$G$11:$G$6786) +SUMIF('B7B TNX-KH'!$F$11:$F$6786,"99",'B7B TNX-KH'!$G$11:$G$6786))/1000</f>
        <v>12710</v>
      </c>
    </row>
    <row r="51" spans="1:5" ht="51.75" customHeight="1" x14ac:dyDescent="0.25">
      <c r="A51" s="153" t="s">
        <v>359</v>
      </c>
      <c r="B51" s="145">
        <v>44</v>
      </c>
      <c r="C51" s="264" t="s">
        <v>7</v>
      </c>
      <c r="D51" s="261">
        <f>('P7A TNX-TL '!H19)/1000</f>
        <v>7865.3559999999998</v>
      </c>
    </row>
    <row r="52" spans="1:5" ht="20.25" customHeight="1" x14ac:dyDescent="0.25">
      <c r="A52" s="144" t="s">
        <v>123</v>
      </c>
      <c r="B52" s="145">
        <v>45</v>
      </c>
      <c r="C52" s="264" t="s">
        <v>7</v>
      </c>
      <c r="D52" s="261">
        <f>SUM(D53:D54)</f>
        <v>33010</v>
      </c>
    </row>
    <row r="53" spans="1:5" ht="54" customHeight="1" x14ac:dyDescent="0.25">
      <c r="A53" s="149" t="s">
        <v>360</v>
      </c>
      <c r="B53" s="145">
        <v>46</v>
      </c>
      <c r="C53" s="264" t="s">
        <v>7</v>
      </c>
      <c r="D53" s="261">
        <f>(SUM('B7B TNX-KH'!$H$11:$H$6785))/1000</f>
        <v>29550</v>
      </c>
    </row>
    <row r="54" spans="1:5" ht="35.25" customHeight="1" x14ac:dyDescent="0.25">
      <c r="A54" s="149" t="s">
        <v>324</v>
      </c>
      <c r="B54" s="145">
        <v>47</v>
      </c>
      <c r="C54" s="264" t="s">
        <v>7</v>
      </c>
      <c r="D54" s="261">
        <f>(SUM('B7B TNX-KH'!$I$11:$I$6785))/1000</f>
        <v>3460</v>
      </c>
    </row>
    <row r="55" spans="1:5" ht="30" customHeight="1" x14ac:dyDescent="0.25">
      <c r="A55" s="146" t="s">
        <v>124</v>
      </c>
      <c r="B55" s="145">
        <v>48</v>
      </c>
      <c r="C55" s="264" t="s">
        <v>7</v>
      </c>
      <c r="D55" s="260">
        <f>D8+D28+D43</f>
        <v>217112.08064250002</v>
      </c>
    </row>
    <row r="56" spans="1:5" s="158" customFormat="1" ht="43.5" customHeight="1" x14ac:dyDescent="0.25">
      <c r="A56" s="153" t="s">
        <v>422</v>
      </c>
      <c r="B56" s="157">
        <v>49</v>
      </c>
      <c r="C56" s="264" t="s">
        <v>7</v>
      </c>
      <c r="D56" s="263">
        <v>5415</v>
      </c>
    </row>
    <row r="57" spans="1:5" ht="38.25" customHeight="1" x14ac:dyDescent="0.25">
      <c r="A57" s="159" t="s">
        <v>423</v>
      </c>
      <c r="B57" s="160">
        <v>50</v>
      </c>
      <c r="C57" s="265" t="s">
        <v>7</v>
      </c>
      <c r="D57" s="262">
        <f>IF(D55&lt;&gt;0,D55/D56,"")</f>
        <v>40.094567062326874</v>
      </c>
    </row>
    <row r="58" spans="1:5" ht="31.5" customHeight="1" x14ac:dyDescent="0.25">
      <c r="A58" s="615" t="s">
        <v>420</v>
      </c>
      <c r="B58" s="615"/>
      <c r="C58" s="615"/>
      <c r="D58" s="615"/>
      <c r="E58" s="161"/>
    </row>
    <row r="59" spans="1:5" ht="14.25" customHeight="1" x14ac:dyDescent="0.25">
      <c r="A59" s="161"/>
      <c r="B59" s="161"/>
    </row>
    <row r="60" spans="1:5" ht="22.5" customHeight="1" x14ac:dyDescent="0.25">
      <c r="A60" s="614" t="s">
        <v>421</v>
      </c>
      <c r="B60" s="614"/>
      <c r="C60" s="614"/>
      <c r="D60" s="614"/>
    </row>
    <row r="61" spans="1:5" ht="22.5" customHeight="1" x14ac:dyDescent="0.25">
      <c r="A61" s="617" t="s">
        <v>419</v>
      </c>
      <c r="B61" s="617"/>
      <c r="C61" s="617"/>
      <c r="D61" s="617"/>
    </row>
    <row r="62" spans="1:5" ht="22.5" customHeight="1" x14ac:dyDescent="0.25">
      <c r="A62" s="618" t="s">
        <v>363</v>
      </c>
      <c r="B62" s="618"/>
      <c r="C62" s="618"/>
      <c r="D62" s="618"/>
      <c r="E62" s="131" t="s">
        <v>8</v>
      </c>
    </row>
    <row r="63" spans="1:5" ht="16.5" x14ac:dyDescent="0.25">
      <c r="A63" s="161"/>
      <c r="B63" s="161"/>
    </row>
    <row r="64" spans="1:5" ht="16.5" x14ac:dyDescent="0.25">
      <c r="A64" s="161"/>
      <c r="B64" s="161"/>
    </row>
    <row r="65" spans="1:4" ht="16.5" x14ac:dyDescent="0.25">
      <c r="A65" s="161"/>
      <c r="B65" s="161"/>
    </row>
    <row r="66" spans="1:4" ht="16.5" x14ac:dyDescent="0.25">
      <c r="A66" s="161" t="s">
        <v>3009</v>
      </c>
      <c r="B66" s="161" t="s">
        <v>3010</v>
      </c>
    </row>
    <row r="67" spans="1:4" ht="18.75" x14ac:dyDescent="0.25">
      <c r="A67" s="129" t="s">
        <v>13</v>
      </c>
      <c r="B67" s="129"/>
    </row>
    <row r="68" spans="1:4" ht="87" customHeight="1" x14ac:dyDescent="0.25">
      <c r="A68" s="616" t="s">
        <v>125</v>
      </c>
      <c r="B68" s="616"/>
      <c r="C68" s="616"/>
      <c r="D68" s="616"/>
    </row>
    <row r="69" spans="1:4" ht="29.25" customHeight="1" x14ac:dyDescent="0.25">
      <c r="A69" s="616" t="s">
        <v>126</v>
      </c>
      <c r="B69" s="616"/>
      <c r="C69" s="616"/>
      <c r="D69" s="616"/>
    </row>
    <row r="70" spans="1:4" ht="26.25" customHeight="1" x14ac:dyDescent="0.25">
      <c r="A70" s="616" t="s">
        <v>127</v>
      </c>
      <c r="B70" s="616"/>
      <c r="C70" s="616"/>
      <c r="D70" s="616"/>
    </row>
    <row r="71" spans="1:4" ht="38.25" customHeight="1" x14ac:dyDescent="0.25">
      <c r="A71" s="616" t="s">
        <v>128</v>
      </c>
      <c r="B71" s="616"/>
      <c r="C71" s="616"/>
      <c r="D71" s="616"/>
    </row>
    <row r="72" spans="1:4" ht="18.75" x14ac:dyDescent="0.25">
      <c r="A72" s="129"/>
      <c r="B72" s="129"/>
    </row>
    <row r="73" spans="1:4" ht="18.75" x14ac:dyDescent="0.25">
      <c r="A73" s="129"/>
      <c r="B73" s="129"/>
    </row>
  </sheetData>
  <sheetProtection password="CC49" sheet="1" selectLockedCells="1"/>
  <mergeCells count="12">
    <mergeCell ref="A70:D70"/>
    <mergeCell ref="A71:D71"/>
    <mergeCell ref="A68:D68"/>
    <mergeCell ref="A69:D69"/>
    <mergeCell ref="A61:D61"/>
    <mergeCell ref="A62:D62"/>
    <mergeCell ref="C1:D1"/>
    <mergeCell ref="C2:D2"/>
    <mergeCell ref="C3:D3"/>
    <mergeCell ref="C4:D4"/>
    <mergeCell ref="A60:D60"/>
    <mergeCell ref="A58:D58"/>
  </mergeCells>
  <phoneticPr fontId="21" type="noConversion"/>
  <pageMargins left="0.9" right="0.2" top="0.46" bottom="0.42" header="0.22" footer="0.09"/>
  <pageSetup orientation="portrait" verticalDpi="300" r:id="rId1"/>
  <headerFooter>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43"/>
  <sheetViews>
    <sheetView zoomScaleNormal="100" workbookViewId="0">
      <selection activeCell="N21" sqref="N21"/>
    </sheetView>
  </sheetViews>
  <sheetFormatPr defaultRowHeight="15" x14ac:dyDescent="0.25"/>
  <cols>
    <col min="1" max="1" width="7" customWidth="1"/>
    <col min="2" max="2" width="28.28515625" customWidth="1"/>
    <col min="4" max="4" width="7.5703125" customWidth="1"/>
    <col min="5" max="6" width="15.28515625" customWidth="1"/>
    <col min="7" max="7" width="11.42578125" customWidth="1"/>
  </cols>
  <sheetData>
    <row r="1" spans="1:9" ht="21.75" customHeight="1" x14ac:dyDescent="0.25">
      <c r="A1" s="627" t="s">
        <v>425</v>
      </c>
      <c r="B1" s="627"/>
      <c r="C1" s="7"/>
      <c r="D1" s="7"/>
      <c r="E1" s="7"/>
      <c r="F1" s="7"/>
      <c r="G1" s="7"/>
    </row>
    <row r="2" spans="1:9" ht="20.25" customHeight="1" x14ac:dyDescent="0.25">
      <c r="A2" s="630" t="s">
        <v>410</v>
      </c>
      <c r="B2" s="630"/>
      <c r="C2" s="630"/>
      <c r="D2" s="630"/>
      <c r="E2" s="630"/>
      <c r="F2" s="630"/>
      <c r="G2" s="630"/>
      <c r="H2" s="271"/>
    </row>
    <row r="3" spans="1:9" s="329" customFormat="1" ht="20.25" customHeight="1" x14ac:dyDescent="0.25">
      <c r="A3" s="330"/>
      <c r="B3" s="330"/>
      <c r="C3" s="330"/>
      <c r="D3" s="330"/>
      <c r="E3" s="330"/>
      <c r="F3" s="330"/>
      <c r="G3" s="330"/>
    </row>
    <row r="4" spans="1:9" ht="20.25" customHeight="1" x14ac:dyDescent="0.25">
      <c r="A4" s="631" t="s">
        <v>365</v>
      </c>
      <c r="B4" s="631"/>
      <c r="C4" s="631"/>
      <c r="D4" s="631"/>
      <c r="E4" s="631"/>
      <c r="F4" s="631"/>
      <c r="G4" s="631"/>
    </row>
    <row r="5" spans="1:9" s="3" customFormat="1" ht="35.25" customHeight="1" x14ac:dyDescent="0.25">
      <c r="A5" s="625" t="s">
        <v>80</v>
      </c>
      <c r="B5" s="625" t="s">
        <v>129</v>
      </c>
      <c r="C5" s="633" t="s">
        <v>413</v>
      </c>
      <c r="D5" s="625"/>
      <c r="E5" s="633" t="s">
        <v>399</v>
      </c>
      <c r="F5" s="625"/>
      <c r="G5" s="634" t="s">
        <v>4</v>
      </c>
      <c r="H5" s="640"/>
      <c r="I5" s="641"/>
    </row>
    <row r="6" spans="1:9" s="3" customFormat="1" ht="48.75" customHeight="1" x14ac:dyDescent="0.25">
      <c r="A6" s="625"/>
      <c r="B6" s="625"/>
      <c r="C6" s="625"/>
      <c r="D6" s="625"/>
      <c r="E6" s="287" t="s">
        <v>411</v>
      </c>
      <c r="F6" s="287" t="s">
        <v>412</v>
      </c>
      <c r="G6" s="635"/>
      <c r="H6" s="640"/>
      <c r="I6" s="641"/>
    </row>
    <row r="7" spans="1:9" s="3" customFormat="1" ht="18.75" x14ac:dyDescent="0.25">
      <c r="A7" s="287" t="s">
        <v>5</v>
      </c>
      <c r="B7" s="287" t="s">
        <v>24</v>
      </c>
      <c r="C7" s="625">
        <v>1</v>
      </c>
      <c r="D7" s="625"/>
      <c r="E7" s="6">
        <v>2</v>
      </c>
      <c r="F7" s="6">
        <v>3</v>
      </c>
      <c r="G7" s="6">
        <v>4</v>
      </c>
      <c r="H7" s="640"/>
      <c r="I7" s="641"/>
    </row>
    <row r="8" spans="1:9" ht="25.5" customHeight="1" x14ac:dyDescent="0.25">
      <c r="A8" s="4">
        <v>1</v>
      </c>
      <c r="B8" s="334" t="s">
        <v>2909</v>
      </c>
      <c r="C8" s="620">
        <v>164</v>
      </c>
      <c r="D8" s="621"/>
      <c r="E8" s="541">
        <v>628</v>
      </c>
      <c r="F8" s="541">
        <v>630</v>
      </c>
      <c r="G8" s="4" t="s">
        <v>7</v>
      </c>
      <c r="H8" s="636"/>
      <c r="I8" s="637"/>
    </row>
    <row r="9" spans="1:9" ht="25.5" customHeight="1" x14ac:dyDescent="0.25">
      <c r="A9" s="336">
        <v>3</v>
      </c>
      <c r="B9" s="335" t="s">
        <v>2262</v>
      </c>
      <c r="C9" s="622">
        <v>210</v>
      </c>
      <c r="D9" s="623"/>
      <c r="E9" s="541">
        <v>778</v>
      </c>
      <c r="F9" s="541">
        <v>780</v>
      </c>
      <c r="G9" s="336" t="s">
        <v>7</v>
      </c>
      <c r="H9" s="636"/>
      <c r="I9" s="637"/>
    </row>
    <row r="10" spans="1:9" ht="18.75" x14ac:dyDescent="0.25">
      <c r="A10" s="5">
        <v>3</v>
      </c>
      <c r="B10" s="335" t="s">
        <v>2327</v>
      </c>
      <c r="C10" s="622">
        <v>115</v>
      </c>
      <c r="D10" s="623"/>
      <c r="E10" s="541">
        <v>449</v>
      </c>
      <c r="F10" s="541">
        <v>450</v>
      </c>
      <c r="G10" s="5" t="s">
        <v>7</v>
      </c>
      <c r="H10" s="636"/>
      <c r="I10" s="637"/>
    </row>
    <row r="11" spans="1:9" ht="18.75" x14ac:dyDescent="0.25">
      <c r="A11" s="5">
        <v>4</v>
      </c>
      <c r="B11" s="335" t="s">
        <v>2330</v>
      </c>
      <c r="C11" s="622">
        <v>127</v>
      </c>
      <c r="D11" s="623"/>
      <c r="E11" s="541">
        <v>465</v>
      </c>
      <c r="F11" s="541">
        <v>468</v>
      </c>
      <c r="G11" s="5" t="s">
        <v>7</v>
      </c>
      <c r="H11" s="636"/>
      <c r="I11" s="637"/>
    </row>
    <row r="12" spans="1:9" ht="18.75" x14ac:dyDescent="0.25">
      <c r="A12" s="5">
        <v>5</v>
      </c>
      <c r="B12" s="335" t="s">
        <v>2331</v>
      </c>
      <c r="C12" s="622">
        <v>163</v>
      </c>
      <c r="D12" s="623"/>
      <c r="E12" s="541">
        <v>623</v>
      </c>
      <c r="F12" s="541">
        <v>625</v>
      </c>
      <c r="G12" s="5" t="s">
        <v>7</v>
      </c>
      <c r="H12" s="636"/>
      <c r="I12" s="637"/>
    </row>
    <row r="13" spans="1:9" ht="18.75" x14ac:dyDescent="0.25">
      <c r="A13" s="5">
        <v>6</v>
      </c>
      <c r="B13" s="335" t="s">
        <v>2386</v>
      </c>
      <c r="C13" s="622">
        <v>285</v>
      </c>
      <c r="D13" s="623"/>
      <c r="E13" s="541">
        <v>1234</v>
      </c>
      <c r="F13" s="541">
        <v>1235</v>
      </c>
      <c r="G13" s="5" t="s">
        <v>7</v>
      </c>
      <c r="H13" s="636"/>
      <c r="I13" s="637"/>
    </row>
    <row r="14" spans="1:9" ht="18.75" x14ac:dyDescent="0.25">
      <c r="A14" s="5">
        <v>7</v>
      </c>
      <c r="B14" s="335" t="s">
        <v>2341</v>
      </c>
      <c r="C14" s="638">
        <v>271</v>
      </c>
      <c r="D14" s="639"/>
      <c r="E14" s="541">
        <v>1225</v>
      </c>
      <c r="F14" s="541">
        <v>1227</v>
      </c>
      <c r="G14" s="5" t="s">
        <v>7</v>
      </c>
      <c r="H14" s="636"/>
      <c r="I14" s="637"/>
    </row>
    <row r="15" spans="1:9" ht="18.75" x14ac:dyDescent="0.25">
      <c r="A15" s="331"/>
      <c r="B15" s="332" t="s">
        <v>9</v>
      </c>
      <c r="C15" s="625">
        <f>SUM(C8:D14)</f>
        <v>1335</v>
      </c>
      <c r="D15" s="625"/>
      <c r="E15" s="331">
        <f>SUM(E8:E14)</f>
        <v>5402</v>
      </c>
      <c r="F15" s="535">
        <f>SUM(F8:F14)</f>
        <v>5415</v>
      </c>
      <c r="G15" s="333"/>
      <c r="H15" s="636"/>
      <c r="I15" s="637"/>
    </row>
    <row r="16" spans="1:9" ht="16.5" x14ac:dyDescent="0.25">
      <c r="A16" s="632"/>
      <c r="B16" s="632"/>
      <c r="C16" s="632"/>
      <c r="D16" s="632"/>
      <c r="E16" s="632"/>
      <c r="F16" s="632"/>
      <c r="G16" s="632"/>
      <c r="H16" s="2"/>
      <c r="I16" s="629"/>
    </row>
    <row r="17" spans="1:9" ht="33" customHeight="1" x14ac:dyDescent="0.25">
      <c r="A17" s="629" t="s">
        <v>370</v>
      </c>
      <c r="B17" s="629"/>
      <c r="C17" s="629"/>
      <c r="D17" s="629" t="s">
        <v>370</v>
      </c>
      <c r="E17" s="629"/>
      <c r="F17" s="629"/>
      <c r="G17" s="629"/>
      <c r="H17" s="2"/>
      <c r="I17" s="629"/>
    </row>
    <row r="18" spans="1:9" ht="33" customHeight="1" x14ac:dyDescent="0.25">
      <c r="A18" s="628" t="s">
        <v>10</v>
      </c>
      <c r="B18" s="628"/>
      <c r="C18" s="628"/>
      <c r="D18" s="628" t="s">
        <v>416</v>
      </c>
      <c r="E18" s="628"/>
      <c r="F18" s="628"/>
      <c r="G18" s="628"/>
      <c r="H18" s="2"/>
      <c r="I18" s="629"/>
    </row>
    <row r="19" spans="1:9" ht="16.5" customHeight="1" x14ac:dyDescent="0.25">
      <c r="A19" s="629" t="s">
        <v>11</v>
      </c>
      <c r="B19" s="629"/>
      <c r="C19" s="629"/>
      <c r="D19" s="629" t="s">
        <v>12</v>
      </c>
      <c r="E19" s="629"/>
      <c r="F19" s="629"/>
      <c r="G19" s="629"/>
      <c r="H19" s="2"/>
      <c r="I19" s="629"/>
    </row>
    <row r="20" spans="1:9" x14ac:dyDescent="0.25">
      <c r="A20" s="1"/>
      <c r="B20" s="1"/>
      <c r="C20" s="1"/>
      <c r="D20" s="1"/>
      <c r="E20" s="1"/>
      <c r="F20" s="1"/>
      <c r="G20" s="1"/>
      <c r="H20" s="1"/>
      <c r="I20" s="1"/>
    </row>
    <row r="21" spans="1:9" ht="20.25" customHeight="1" x14ac:dyDescent="0.25">
      <c r="A21" s="626" t="s">
        <v>130</v>
      </c>
      <c r="B21" s="626"/>
      <c r="C21" s="626"/>
      <c r="D21" s="626"/>
      <c r="E21" s="626"/>
      <c r="F21" s="626"/>
      <c r="G21" s="626"/>
    </row>
    <row r="22" spans="1:9" ht="20.25" customHeight="1" x14ac:dyDescent="0.25">
      <c r="A22" s="624" t="s">
        <v>131</v>
      </c>
      <c r="B22" s="624"/>
      <c r="C22" s="624"/>
      <c r="D22" s="624"/>
      <c r="E22" s="624"/>
      <c r="F22" s="624"/>
      <c r="G22" s="624"/>
    </row>
    <row r="23" spans="1:9" ht="36" customHeight="1" x14ac:dyDescent="0.25">
      <c r="A23" s="624" t="s">
        <v>132</v>
      </c>
      <c r="B23" s="624"/>
      <c r="C23" s="624"/>
      <c r="D23" s="624"/>
      <c r="E23" s="624"/>
      <c r="F23" s="624"/>
      <c r="G23" s="624"/>
    </row>
    <row r="24" spans="1:9" ht="28.5" customHeight="1" x14ac:dyDescent="0.25">
      <c r="A24" s="624" t="s">
        <v>414</v>
      </c>
      <c r="B24" s="624"/>
      <c r="C24" s="624"/>
      <c r="D24" s="624"/>
      <c r="E24" s="624"/>
      <c r="F24" s="624"/>
      <c r="G24" s="624"/>
    </row>
    <row r="25" spans="1:9" ht="44.25" customHeight="1" x14ac:dyDescent="0.25">
      <c r="A25" s="624" t="s">
        <v>371</v>
      </c>
      <c r="B25" s="624"/>
      <c r="C25" s="624"/>
      <c r="D25" s="624"/>
      <c r="E25" s="624"/>
      <c r="F25" s="624"/>
      <c r="G25" s="624"/>
    </row>
    <row r="26" spans="1:9" ht="43.5" customHeight="1" x14ac:dyDescent="0.25">
      <c r="A26" s="624" t="s">
        <v>415</v>
      </c>
      <c r="B26" s="624"/>
      <c r="C26" s="624"/>
      <c r="D26" s="624"/>
      <c r="E26" s="624"/>
      <c r="F26" s="624"/>
      <c r="G26" s="624"/>
    </row>
    <row r="27" spans="1:9" ht="20.25" customHeight="1" x14ac:dyDescent="0.25">
      <c r="A27" s="619"/>
      <c r="B27" s="619"/>
      <c r="C27" s="619"/>
      <c r="D27" s="619"/>
      <c r="E27" s="619"/>
      <c r="F27" s="619"/>
      <c r="G27" s="619"/>
    </row>
    <row r="28" spans="1:9" ht="20.25" customHeight="1" x14ac:dyDescent="0.25">
      <c r="A28" s="619"/>
      <c r="B28" s="619"/>
      <c r="C28" s="619"/>
      <c r="D28" s="619"/>
      <c r="E28" s="619"/>
      <c r="F28" s="619"/>
      <c r="G28" s="619"/>
    </row>
    <row r="29" spans="1:9" ht="20.25" customHeight="1" x14ac:dyDescent="0.25">
      <c r="A29" s="619"/>
      <c r="B29" s="619"/>
      <c r="C29" s="619"/>
      <c r="D29" s="619"/>
      <c r="E29" s="619"/>
      <c r="F29" s="619"/>
      <c r="G29" s="619"/>
    </row>
    <row r="30" spans="1:9" ht="20.25" customHeight="1" x14ac:dyDescent="0.25"/>
    <row r="31" spans="1:9" ht="20.25" customHeight="1" x14ac:dyDescent="0.25"/>
    <row r="32" spans="1:9" ht="20.25" customHeight="1" x14ac:dyDescent="0.25"/>
    <row r="33" ht="20.25" customHeight="1" x14ac:dyDescent="0.25"/>
    <row r="34" ht="20.25" customHeight="1" x14ac:dyDescent="0.25"/>
    <row r="35" ht="20.25" customHeight="1" x14ac:dyDescent="0.25"/>
    <row r="36" ht="20.25" customHeight="1" x14ac:dyDescent="0.25"/>
    <row r="37" ht="20.25" customHeight="1" x14ac:dyDescent="0.25"/>
    <row r="38" ht="20.25" customHeight="1" x14ac:dyDescent="0.25"/>
    <row r="39" ht="20.25" customHeight="1" x14ac:dyDescent="0.25"/>
    <row r="40" ht="20.25" customHeight="1" x14ac:dyDescent="0.25"/>
    <row r="41" ht="20.25" customHeight="1" x14ac:dyDescent="0.25"/>
    <row r="42" ht="20.25" customHeight="1" x14ac:dyDescent="0.25"/>
    <row r="43" ht="20.25" customHeight="1" x14ac:dyDescent="0.25"/>
  </sheetData>
  <mergeCells count="46">
    <mergeCell ref="H13:I13"/>
    <mergeCell ref="H8:I8"/>
    <mergeCell ref="E5:F5"/>
    <mergeCell ref="H5:I5"/>
    <mergeCell ref="H6:I6"/>
    <mergeCell ref="H7:I7"/>
    <mergeCell ref="H9:I9"/>
    <mergeCell ref="H10:I10"/>
    <mergeCell ref="H11:I11"/>
    <mergeCell ref="H12:I12"/>
    <mergeCell ref="H15:I15"/>
    <mergeCell ref="H14:I14"/>
    <mergeCell ref="A19:C19"/>
    <mergeCell ref="D16:G16"/>
    <mergeCell ref="D17:G17"/>
    <mergeCell ref="I16:I19"/>
    <mergeCell ref="D19:G19"/>
    <mergeCell ref="C14:D14"/>
    <mergeCell ref="A1:B1"/>
    <mergeCell ref="D18:G18"/>
    <mergeCell ref="A17:C17"/>
    <mergeCell ref="A18:C18"/>
    <mergeCell ref="C11:D11"/>
    <mergeCell ref="C12:D12"/>
    <mergeCell ref="A2:G2"/>
    <mergeCell ref="A4:G4"/>
    <mergeCell ref="B5:B6"/>
    <mergeCell ref="A16:C16"/>
    <mergeCell ref="C5:D6"/>
    <mergeCell ref="A5:A6"/>
    <mergeCell ref="C7:D7"/>
    <mergeCell ref="G5:G6"/>
    <mergeCell ref="C13:D13"/>
    <mergeCell ref="C10:D10"/>
    <mergeCell ref="A28:G28"/>
    <mergeCell ref="A29:G29"/>
    <mergeCell ref="A27:G27"/>
    <mergeCell ref="C8:D8"/>
    <mergeCell ref="C9:D9"/>
    <mergeCell ref="A26:G26"/>
    <mergeCell ref="A23:G23"/>
    <mergeCell ref="A24:G24"/>
    <mergeCell ref="A25:G25"/>
    <mergeCell ref="C15:D15"/>
    <mergeCell ref="A22:G22"/>
    <mergeCell ref="A21:G21"/>
  </mergeCells>
  <phoneticPr fontId="21" type="noConversion"/>
  <pageMargins left="0.33" right="0.28999999999999998" top="0.41" bottom="0.31" header="0.26" footer="0.2"/>
  <pageSetup paperSize="9"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88"/>
  <sheetViews>
    <sheetView showZeros="0" workbookViewId="0">
      <selection activeCell="F4" sqref="F4:G4"/>
    </sheetView>
  </sheetViews>
  <sheetFormatPr defaultColWidth="9.140625" defaultRowHeight="15.75" x14ac:dyDescent="0.25"/>
  <cols>
    <col min="1" max="1" width="32.140625" style="165" customWidth="1"/>
    <col min="2" max="2" width="5.85546875" style="67" customWidth="1"/>
    <col min="3" max="3" width="9.5703125" style="38" customWidth="1"/>
    <col min="4" max="4" width="11.42578125" style="38" customWidth="1"/>
    <col min="5" max="5" width="11.140625" style="38" customWidth="1"/>
    <col min="6" max="6" width="11.140625" style="165" customWidth="1"/>
    <col min="7" max="7" width="7.42578125" style="165" customWidth="1"/>
    <col min="8" max="16384" width="9.140625" style="165"/>
  </cols>
  <sheetData>
    <row r="1" spans="1:8" ht="20.25" customHeight="1" x14ac:dyDescent="0.25">
      <c r="A1" s="39" t="s">
        <v>401</v>
      </c>
      <c r="B1" s="571" t="s">
        <v>151</v>
      </c>
      <c r="C1" s="571"/>
      <c r="D1" s="571"/>
      <c r="E1" s="571"/>
      <c r="F1" s="562" t="s">
        <v>1</v>
      </c>
      <c r="G1" s="562"/>
      <c r="H1" s="40"/>
    </row>
    <row r="2" spans="1:8" ht="20.25" customHeight="1" x14ac:dyDescent="0.25">
      <c r="A2" s="39"/>
      <c r="B2" s="571" t="s">
        <v>152</v>
      </c>
      <c r="C2" s="571"/>
      <c r="D2" s="571"/>
      <c r="E2" s="571"/>
      <c r="F2" s="560" t="s">
        <v>3015</v>
      </c>
      <c r="G2" s="560"/>
      <c r="H2" s="42"/>
    </row>
    <row r="3" spans="1:8" ht="20.25" customHeight="1" x14ac:dyDescent="0.25">
      <c r="A3" s="39"/>
      <c r="B3" s="571" t="s">
        <v>403</v>
      </c>
      <c r="C3" s="571"/>
      <c r="D3" s="571"/>
      <c r="E3" s="571"/>
      <c r="F3" s="562" t="s">
        <v>2</v>
      </c>
      <c r="G3" s="562"/>
      <c r="H3" s="40"/>
    </row>
    <row r="4" spans="1:8" ht="18" customHeight="1" x14ac:dyDescent="0.25">
      <c r="A4" s="39"/>
      <c r="B4" s="8"/>
      <c r="C4" s="9"/>
      <c r="D4" s="9"/>
      <c r="E4" s="9"/>
      <c r="F4" s="560" t="s">
        <v>2895</v>
      </c>
      <c r="G4" s="560"/>
      <c r="H4" s="42"/>
    </row>
    <row r="5" spans="1:8" ht="27" customHeight="1" x14ac:dyDescent="0.25">
      <c r="A5" s="16"/>
      <c r="B5" s="13"/>
      <c r="C5" s="15"/>
      <c r="D5" s="15"/>
      <c r="E5" s="15"/>
      <c r="F5" s="43"/>
      <c r="G5" s="43"/>
      <c r="H5" s="44"/>
    </row>
    <row r="6" spans="1:8" ht="73.5" customHeight="1" x14ac:dyDescent="0.25">
      <c r="A6" s="45" t="s">
        <v>3</v>
      </c>
      <c r="B6" s="18" t="s">
        <v>342</v>
      </c>
      <c r="C6" s="45" t="s">
        <v>22</v>
      </c>
      <c r="D6" s="45" t="s">
        <v>23</v>
      </c>
      <c r="E6" s="45" t="s">
        <v>138</v>
      </c>
      <c r="F6" s="45" t="s">
        <v>137</v>
      </c>
      <c r="G6" s="45" t="s">
        <v>4</v>
      </c>
      <c r="H6" s="46"/>
    </row>
    <row r="7" spans="1:8" ht="18" customHeight="1" x14ac:dyDescent="0.25">
      <c r="A7" s="47" t="s">
        <v>5</v>
      </c>
      <c r="B7" s="29" t="s">
        <v>24</v>
      </c>
      <c r="C7" s="47" t="s">
        <v>86</v>
      </c>
      <c r="D7" s="47">
        <v>1</v>
      </c>
      <c r="E7" s="47">
        <v>2</v>
      </c>
      <c r="F7" s="47" t="s">
        <v>25</v>
      </c>
      <c r="G7" s="47">
        <v>4</v>
      </c>
    </row>
    <row r="8" spans="1:8" ht="42" customHeight="1" x14ac:dyDescent="0.25">
      <c r="A8" s="89" t="s">
        <v>244</v>
      </c>
      <c r="B8" s="23">
        <v>1</v>
      </c>
      <c r="C8" s="221" t="s">
        <v>7</v>
      </c>
      <c r="D8" s="221" t="s">
        <v>7</v>
      </c>
      <c r="E8" s="221" t="s">
        <v>7</v>
      </c>
      <c r="F8" s="222">
        <f>SUM(F9:F23)</f>
        <v>75264.5</v>
      </c>
      <c r="G8" s="48"/>
    </row>
    <row r="9" spans="1:8" ht="20.25" customHeight="1" x14ac:dyDescent="0.25">
      <c r="A9" s="49" t="s">
        <v>213</v>
      </c>
      <c r="B9" s="26">
        <v>2</v>
      </c>
      <c r="C9" s="26" t="s">
        <v>26</v>
      </c>
      <c r="D9" s="166">
        <v>15.5</v>
      </c>
      <c r="E9" s="167">
        <v>99</v>
      </c>
      <c r="F9" s="176">
        <f>D9*E9</f>
        <v>1534.5</v>
      </c>
      <c r="G9" s="49"/>
    </row>
    <row r="10" spans="1:8" ht="20.25" customHeight="1" x14ac:dyDescent="0.25">
      <c r="A10" s="49" t="s">
        <v>214</v>
      </c>
      <c r="B10" s="26">
        <v>3</v>
      </c>
      <c r="C10" s="26" t="s">
        <v>26</v>
      </c>
      <c r="D10" s="166">
        <v>70</v>
      </c>
      <c r="E10" s="167">
        <v>210</v>
      </c>
      <c r="F10" s="176">
        <f t="shared" ref="F10:F30" si="0">D10*E10</f>
        <v>14700</v>
      </c>
      <c r="G10" s="49"/>
    </row>
    <row r="11" spans="1:8" ht="20.25" customHeight="1" x14ac:dyDescent="0.25">
      <c r="A11" s="49" t="s">
        <v>215</v>
      </c>
      <c r="B11" s="26">
        <v>4</v>
      </c>
      <c r="C11" s="26" t="s">
        <v>26</v>
      </c>
      <c r="D11" s="168"/>
      <c r="E11" s="167"/>
      <c r="F11" s="176">
        <f t="shared" si="0"/>
        <v>0</v>
      </c>
      <c r="G11" s="49"/>
    </row>
    <row r="12" spans="1:8" ht="20.25" customHeight="1" x14ac:dyDescent="0.25">
      <c r="A12" s="49" t="s">
        <v>216</v>
      </c>
      <c r="B12" s="26">
        <v>5</v>
      </c>
      <c r="C12" s="26" t="s">
        <v>26</v>
      </c>
      <c r="D12" s="166"/>
      <c r="E12" s="167"/>
      <c r="F12" s="176">
        <f t="shared" si="0"/>
        <v>0</v>
      </c>
      <c r="G12" s="49"/>
    </row>
    <row r="13" spans="1:8" ht="20.25" customHeight="1" x14ac:dyDescent="0.25">
      <c r="A13" s="49" t="s">
        <v>217</v>
      </c>
      <c r="B13" s="26">
        <v>6</v>
      </c>
      <c r="C13" s="26" t="s">
        <v>26</v>
      </c>
      <c r="D13" s="166"/>
      <c r="E13" s="167"/>
      <c r="F13" s="176">
        <f t="shared" si="0"/>
        <v>0</v>
      </c>
      <c r="G13" s="49"/>
    </row>
    <row r="14" spans="1:8" ht="20.25" customHeight="1" x14ac:dyDescent="0.25">
      <c r="A14" s="49" t="s">
        <v>218</v>
      </c>
      <c r="B14" s="26">
        <v>7</v>
      </c>
      <c r="C14" s="26" t="s">
        <v>26</v>
      </c>
      <c r="D14" s="166">
        <v>586</v>
      </c>
      <c r="E14" s="167">
        <v>68</v>
      </c>
      <c r="F14" s="176">
        <f t="shared" si="0"/>
        <v>39848</v>
      </c>
      <c r="G14" s="49"/>
    </row>
    <row r="15" spans="1:8" ht="20.25" customHeight="1" x14ac:dyDescent="0.25">
      <c r="A15" s="49" t="s">
        <v>219</v>
      </c>
      <c r="B15" s="26">
        <v>8</v>
      </c>
      <c r="C15" s="26" t="s">
        <v>26</v>
      </c>
      <c r="D15" s="166">
        <v>172</v>
      </c>
      <c r="E15" s="167">
        <v>100</v>
      </c>
      <c r="F15" s="176">
        <f t="shared" si="0"/>
        <v>17200</v>
      </c>
      <c r="G15" s="49"/>
    </row>
    <row r="16" spans="1:8" ht="20.25" customHeight="1" x14ac:dyDescent="0.25">
      <c r="A16" s="49" t="s">
        <v>220</v>
      </c>
      <c r="B16" s="26">
        <v>9</v>
      </c>
      <c r="C16" s="26" t="s">
        <v>26</v>
      </c>
      <c r="D16" s="166">
        <v>8.5</v>
      </c>
      <c r="E16" s="169">
        <v>50</v>
      </c>
      <c r="F16" s="176">
        <f t="shared" si="0"/>
        <v>425</v>
      </c>
      <c r="G16" s="49"/>
    </row>
    <row r="17" spans="1:7" ht="20.25" customHeight="1" x14ac:dyDescent="0.25">
      <c r="A17" s="49" t="s">
        <v>221</v>
      </c>
      <c r="B17" s="26">
        <v>10</v>
      </c>
      <c r="C17" s="26" t="s">
        <v>26</v>
      </c>
      <c r="D17" s="166">
        <v>7.2</v>
      </c>
      <c r="E17" s="169">
        <v>50</v>
      </c>
      <c r="F17" s="176">
        <f t="shared" si="0"/>
        <v>360</v>
      </c>
      <c r="G17" s="49"/>
    </row>
    <row r="18" spans="1:7" ht="20.25" customHeight="1" x14ac:dyDescent="0.25">
      <c r="A18" s="49" t="s">
        <v>222</v>
      </c>
      <c r="B18" s="26">
        <v>11</v>
      </c>
      <c r="C18" s="26" t="s">
        <v>26</v>
      </c>
      <c r="D18" s="170">
        <v>2.8</v>
      </c>
      <c r="E18" s="169">
        <v>120</v>
      </c>
      <c r="F18" s="176">
        <f t="shared" si="0"/>
        <v>336</v>
      </c>
      <c r="G18" s="49"/>
    </row>
    <row r="19" spans="1:7" ht="20.25" customHeight="1" x14ac:dyDescent="0.25">
      <c r="A19" s="49" t="s">
        <v>223</v>
      </c>
      <c r="B19" s="26">
        <v>12</v>
      </c>
      <c r="C19" s="26" t="s">
        <v>26</v>
      </c>
      <c r="D19" s="170">
        <v>0</v>
      </c>
      <c r="E19" s="169">
        <v>0</v>
      </c>
      <c r="F19" s="176">
        <f t="shared" si="0"/>
        <v>0</v>
      </c>
      <c r="G19" s="49"/>
    </row>
    <row r="20" spans="1:7" ht="20.25" customHeight="1" x14ac:dyDescent="0.25">
      <c r="A20" s="49" t="s">
        <v>224</v>
      </c>
      <c r="B20" s="26">
        <v>13</v>
      </c>
      <c r="C20" s="26" t="s">
        <v>26</v>
      </c>
      <c r="D20" s="170">
        <v>1.5</v>
      </c>
      <c r="E20" s="169">
        <v>174</v>
      </c>
      <c r="F20" s="176">
        <f t="shared" si="0"/>
        <v>261</v>
      </c>
      <c r="G20" s="49"/>
    </row>
    <row r="21" spans="1:7" ht="20.25" customHeight="1" x14ac:dyDescent="0.25">
      <c r="A21" s="49" t="s">
        <v>225</v>
      </c>
      <c r="B21" s="26">
        <v>14</v>
      </c>
      <c r="C21" s="26" t="s">
        <v>26</v>
      </c>
      <c r="D21" s="170">
        <v>9</v>
      </c>
      <c r="E21" s="169">
        <v>50</v>
      </c>
      <c r="F21" s="176">
        <f t="shared" si="0"/>
        <v>450</v>
      </c>
      <c r="G21" s="49"/>
    </row>
    <row r="22" spans="1:7" ht="20.25" customHeight="1" x14ac:dyDescent="0.25">
      <c r="A22" s="49" t="s">
        <v>226</v>
      </c>
      <c r="B22" s="26">
        <v>15</v>
      </c>
      <c r="C22" s="26" t="s">
        <v>26</v>
      </c>
      <c r="D22" s="170"/>
      <c r="E22" s="167"/>
      <c r="F22" s="176">
        <f t="shared" si="0"/>
        <v>0</v>
      </c>
      <c r="G22" s="49"/>
    </row>
    <row r="23" spans="1:7" ht="20.25" customHeight="1" x14ac:dyDescent="0.25">
      <c r="A23" s="49" t="s">
        <v>227</v>
      </c>
      <c r="B23" s="26">
        <v>16</v>
      </c>
      <c r="C23" s="26" t="s">
        <v>26</v>
      </c>
      <c r="D23" s="171">
        <v>2.5</v>
      </c>
      <c r="E23" s="167">
        <v>60</v>
      </c>
      <c r="F23" s="176">
        <f t="shared" si="0"/>
        <v>150</v>
      </c>
      <c r="G23" s="49"/>
    </row>
    <row r="24" spans="1:7" ht="39.75" customHeight="1" x14ac:dyDescent="0.25">
      <c r="A24" s="92" t="s">
        <v>251</v>
      </c>
      <c r="B24" s="26">
        <v>17</v>
      </c>
      <c r="C24" s="84" t="s">
        <v>7</v>
      </c>
      <c r="D24" s="84" t="s">
        <v>7</v>
      </c>
      <c r="E24" s="84" t="s">
        <v>7</v>
      </c>
      <c r="F24" s="223">
        <f>SUM(F25:F31)</f>
        <v>6887.5</v>
      </c>
      <c r="G24" s="49"/>
    </row>
    <row r="25" spans="1:7" ht="20.25" customHeight="1" x14ac:dyDescent="0.25">
      <c r="A25" s="49" t="s">
        <v>228</v>
      </c>
      <c r="B25" s="26">
        <v>18</v>
      </c>
      <c r="C25" s="26" t="s">
        <v>27</v>
      </c>
      <c r="D25" s="171">
        <v>935</v>
      </c>
      <c r="E25" s="167">
        <v>3.5</v>
      </c>
      <c r="F25" s="176">
        <f t="shared" si="0"/>
        <v>3272.5</v>
      </c>
      <c r="G25" s="49"/>
    </row>
    <row r="26" spans="1:7" ht="20.25" customHeight="1" x14ac:dyDescent="0.25">
      <c r="A26" s="49" t="s">
        <v>229</v>
      </c>
      <c r="B26" s="26">
        <v>19</v>
      </c>
      <c r="C26" s="26" t="s">
        <v>27</v>
      </c>
      <c r="D26" s="171">
        <v>895</v>
      </c>
      <c r="E26" s="172">
        <v>2.5</v>
      </c>
      <c r="F26" s="176">
        <f t="shared" si="0"/>
        <v>2237.5</v>
      </c>
      <c r="G26" s="49"/>
    </row>
    <row r="27" spans="1:7" ht="20.25" customHeight="1" x14ac:dyDescent="0.25">
      <c r="A27" s="49" t="s">
        <v>230</v>
      </c>
      <c r="B27" s="26">
        <v>20</v>
      </c>
      <c r="C27" s="26" t="s">
        <v>27</v>
      </c>
      <c r="D27" s="171">
        <v>2.5</v>
      </c>
      <c r="E27" s="172">
        <v>55</v>
      </c>
      <c r="F27" s="176">
        <f t="shared" si="0"/>
        <v>137.5</v>
      </c>
      <c r="G27" s="49"/>
    </row>
    <row r="28" spans="1:7" ht="20.25" customHeight="1" x14ac:dyDescent="0.25">
      <c r="A28" s="49" t="s">
        <v>231</v>
      </c>
      <c r="B28" s="26">
        <v>21</v>
      </c>
      <c r="C28" s="26" t="s">
        <v>27</v>
      </c>
      <c r="D28" s="171"/>
      <c r="E28" s="173"/>
      <c r="F28" s="176">
        <f t="shared" si="0"/>
        <v>0</v>
      </c>
      <c r="G28" s="49"/>
    </row>
    <row r="29" spans="1:7" ht="20.25" customHeight="1" x14ac:dyDescent="0.25">
      <c r="A29" s="49" t="s">
        <v>232</v>
      </c>
      <c r="B29" s="26">
        <v>22</v>
      </c>
      <c r="C29" s="93" t="s">
        <v>26</v>
      </c>
      <c r="D29" s="171">
        <v>1</v>
      </c>
      <c r="E29" s="174">
        <v>350</v>
      </c>
      <c r="F29" s="176">
        <f t="shared" si="0"/>
        <v>350</v>
      </c>
      <c r="G29" s="49"/>
    </row>
    <row r="30" spans="1:7" ht="20.25" customHeight="1" x14ac:dyDescent="0.25">
      <c r="A30" s="49" t="s">
        <v>233</v>
      </c>
      <c r="B30" s="26">
        <v>23</v>
      </c>
      <c r="C30" s="93" t="s">
        <v>26</v>
      </c>
      <c r="D30" s="171"/>
      <c r="E30" s="174"/>
      <c r="F30" s="176">
        <f t="shared" si="0"/>
        <v>0</v>
      </c>
      <c r="G30" s="49"/>
    </row>
    <row r="31" spans="1:7" ht="20.25" customHeight="1" x14ac:dyDescent="0.25">
      <c r="A31" s="49" t="s">
        <v>296</v>
      </c>
      <c r="B31" s="26">
        <v>24</v>
      </c>
      <c r="C31" s="93" t="s">
        <v>28</v>
      </c>
      <c r="D31" s="220" t="s">
        <v>7</v>
      </c>
      <c r="E31" s="220" t="s">
        <v>7</v>
      </c>
      <c r="F31" s="177">
        <v>890</v>
      </c>
      <c r="G31" s="49"/>
    </row>
    <row r="32" spans="1:7" ht="36.75" customHeight="1" x14ac:dyDescent="0.25">
      <c r="A32" s="92" t="s">
        <v>245</v>
      </c>
      <c r="B32" s="26">
        <v>25</v>
      </c>
      <c r="C32" s="87" t="s">
        <v>28</v>
      </c>
      <c r="D32" s="84" t="s">
        <v>7</v>
      </c>
      <c r="E32" s="84" t="s">
        <v>7</v>
      </c>
      <c r="F32" s="177"/>
      <c r="G32" s="49"/>
    </row>
    <row r="33" spans="1:10" ht="30.75" customHeight="1" x14ac:dyDescent="0.25">
      <c r="A33" s="92" t="s">
        <v>250</v>
      </c>
      <c r="B33" s="26">
        <v>26</v>
      </c>
      <c r="C33" s="87" t="s">
        <v>7</v>
      </c>
      <c r="D33" s="84" t="s">
        <v>7</v>
      </c>
      <c r="E33" s="84" t="s">
        <v>7</v>
      </c>
      <c r="F33" s="223">
        <f>SUM(F34:F37)</f>
        <v>280</v>
      </c>
      <c r="G33" s="27"/>
    </row>
    <row r="34" spans="1:10" ht="20.25" customHeight="1" x14ac:dyDescent="0.25">
      <c r="A34" s="25" t="s">
        <v>234</v>
      </c>
      <c r="B34" s="26">
        <v>27</v>
      </c>
      <c r="C34" s="26" t="s">
        <v>28</v>
      </c>
      <c r="D34" s="83" t="s">
        <v>7</v>
      </c>
      <c r="E34" s="83" t="s">
        <v>7</v>
      </c>
      <c r="F34" s="177"/>
      <c r="G34" s="49" t="s">
        <v>8</v>
      </c>
    </row>
    <row r="35" spans="1:10" ht="20.25" customHeight="1" x14ac:dyDescent="0.25">
      <c r="A35" s="25" t="s">
        <v>235</v>
      </c>
      <c r="B35" s="26">
        <v>28</v>
      </c>
      <c r="C35" s="26" t="s">
        <v>28</v>
      </c>
      <c r="D35" s="83" t="s">
        <v>7</v>
      </c>
      <c r="E35" s="83" t="s">
        <v>7</v>
      </c>
      <c r="F35" s="177">
        <v>200</v>
      </c>
      <c r="G35" s="49"/>
    </row>
    <row r="36" spans="1:10" ht="20.25" customHeight="1" x14ac:dyDescent="0.25">
      <c r="A36" s="25" t="s">
        <v>236</v>
      </c>
      <c r="B36" s="26">
        <v>29</v>
      </c>
      <c r="C36" s="26" t="s">
        <v>28</v>
      </c>
      <c r="D36" s="83" t="s">
        <v>7</v>
      </c>
      <c r="E36" s="83" t="s">
        <v>7</v>
      </c>
      <c r="F36" s="177">
        <v>80</v>
      </c>
      <c r="G36" s="49"/>
    </row>
    <row r="37" spans="1:10" ht="20.25" customHeight="1" x14ac:dyDescent="0.25">
      <c r="A37" s="25" t="s">
        <v>237</v>
      </c>
      <c r="B37" s="26">
        <v>30</v>
      </c>
      <c r="C37" s="26" t="s">
        <v>28</v>
      </c>
      <c r="D37" s="83" t="s">
        <v>7</v>
      </c>
      <c r="E37" s="83" t="s">
        <v>7</v>
      </c>
      <c r="F37" s="177"/>
      <c r="G37" s="49"/>
    </row>
    <row r="38" spans="1:10" s="11" customFormat="1" ht="38.25" customHeight="1" x14ac:dyDescent="0.25">
      <c r="A38" s="94" t="s">
        <v>238</v>
      </c>
      <c r="B38" s="28">
        <v>31</v>
      </c>
      <c r="C38" s="28" t="s">
        <v>28</v>
      </c>
      <c r="D38" s="219" t="s">
        <v>7</v>
      </c>
      <c r="E38" s="219" t="s">
        <v>7</v>
      </c>
      <c r="F38" s="224">
        <v>270</v>
      </c>
      <c r="G38" s="50"/>
      <c r="H38" s="51"/>
      <c r="I38" s="13"/>
    </row>
    <row r="39" spans="1:10" ht="16.5" x14ac:dyDescent="0.25">
      <c r="A39" s="47" t="s">
        <v>239</v>
      </c>
      <c r="B39" s="30">
        <v>32</v>
      </c>
      <c r="C39" s="218" t="s">
        <v>7</v>
      </c>
      <c r="D39" s="218" t="s">
        <v>7</v>
      </c>
      <c r="E39" s="218" t="s">
        <v>7</v>
      </c>
      <c r="F39" s="225">
        <f>F8+F24+F32+F33+F38</f>
        <v>82702</v>
      </c>
      <c r="G39" s="52"/>
      <c r="H39" s="46"/>
    </row>
    <row r="40" spans="1:10" ht="18.75" customHeight="1" x14ac:dyDescent="0.25">
      <c r="A40" s="573" t="s">
        <v>29</v>
      </c>
      <c r="B40" s="573"/>
      <c r="C40" s="573"/>
      <c r="D40" s="573"/>
      <c r="E40" s="573"/>
      <c r="F40" s="572"/>
      <c r="G40" s="572"/>
      <c r="H40" s="44"/>
    </row>
    <row r="41" spans="1:10" ht="16.5" customHeight="1" x14ac:dyDescent="0.25">
      <c r="A41" s="563" t="s">
        <v>366</v>
      </c>
      <c r="B41" s="563"/>
      <c r="C41" s="563"/>
      <c r="D41" s="563" t="s">
        <v>366</v>
      </c>
      <c r="E41" s="563"/>
      <c r="F41" s="563"/>
      <c r="G41" s="53"/>
      <c r="H41" s="53"/>
    </row>
    <row r="42" spans="1:10" ht="16.5" customHeight="1" x14ac:dyDescent="0.25">
      <c r="A42" s="564" t="s">
        <v>10</v>
      </c>
      <c r="B42" s="564"/>
      <c r="C42" s="564"/>
      <c r="D42" s="566" t="s">
        <v>416</v>
      </c>
      <c r="E42" s="567"/>
      <c r="F42" s="567"/>
      <c r="G42" s="54"/>
      <c r="H42" s="54"/>
    </row>
    <row r="43" spans="1:10" ht="16.5" customHeight="1" x14ac:dyDescent="0.25">
      <c r="A43" s="563" t="s">
        <v>11</v>
      </c>
      <c r="B43" s="563"/>
      <c r="C43" s="563"/>
      <c r="D43" s="570" t="s">
        <v>12</v>
      </c>
      <c r="E43" s="570"/>
      <c r="F43" s="570"/>
      <c r="G43" s="55"/>
      <c r="H43" s="55"/>
    </row>
    <row r="44" spans="1:10" ht="18.75" customHeight="1" x14ac:dyDescent="0.25">
      <c r="A44" s="56"/>
      <c r="B44" s="57"/>
      <c r="C44" s="58"/>
      <c r="D44" s="58"/>
      <c r="E44" s="58"/>
      <c r="F44" s="576"/>
      <c r="G44" s="576"/>
      <c r="H44" s="59"/>
    </row>
    <row r="45" spans="1:10" x14ac:dyDescent="0.25">
      <c r="A45" s="60" t="s">
        <v>30</v>
      </c>
      <c r="B45" s="60"/>
    </row>
    <row r="46" spans="1:10" ht="33.75" customHeight="1" x14ac:dyDescent="0.25">
      <c r="A46" s="575" t="s">
        <v>31</v>
      </c>
      <c r="B46" s="575"/>
      <c r="C46" s="575"/>
      <c r="D46" s="575"/>
      <c r="E46" s="575"/>
      <c r="F46" s="575"/>
      <c r="G46" s="575"/>
      <c r="H46" s="61"/>
      <c r="I46" s="61"/>
      <c r="J46" s="61"/>
    </row>
    <row r="47" spans="1:10" ht="32.25" customHeight="1" x14ac:dyDescent="0.25">
      <c r="A47" s="578" t="s">
        <v>15</v>
      </c>
      <c r="B47" s="578"/>
      <c r="C47" s="578"/>
      <c r="D47" s="578"/>
      <c r="E47" s="578"/>
      <c r="F47" s="578"/>
      <c r="G47" s="578"/>
      <c r="H47" s="63"/>
      <c r="I47" s="63"/>
      <c r="J47" s="63"/>
    </row>
    <row r="48" spans="1:10" ht="18" customHeight="1" x14ac:dyDescent="0.25">
      <c r="A48" s="577" t="s">
        <v>32</v>
      </c>
      <c r="B48" s="577"/>
      <c r="C48" s="577"/>
      <c r="D48" s="577"/>
      <c r="E48" s="577"/>
      <c r="F48" s="577"/>
      <c r="G48" s="577"/>
      <c r="H48" s="63"/>
      <c r="I48" s="63"/>
      <c r="J48" s="63"/>
    </row>
    <row r="49" spans="1:10" s="65" customFormat="1" ht="34.5" customHeight="1" x14ac:dyDescent="0.25">
      <c r="A49" s="574" t="s">
        <v>33</v>
      </c>
      <c r="B49" s="574"/>
      <c r="C49" s="574"/>
      <c r="D49" s="574"/>
      <c r="E49" s="574"/>
      <c r="F49" s="574"/>
      <c r="G49" s="574"/>
      <c r="H49" s="64"/>
      <c r="I49" s="64"/>
      <c r="J49" s="64"/>
    </row>
    <row r="50" spans="1:10" ht="18" customHeight="1" x14ac:dyDescent="0.25">
      <c r="A50" s="577" t="s">
        <v>34</v>
      </c>
      <c r="B50" s="577"/>
      <c r="C50" s="577"/>
      <c r="D50" s="577"/>
      <c r="E50" s="577"/>
      <c r="F50" s="577"/>
      <c r="G50" s="577"/>
      <c r="H50" s="63"/>
      <c r="I50" s="63"/>
      <c r="J50" s="63"/>
    </row>
    <row r="51" spans="1:10" ht="42" customHeight="1" x14ac:dyDescent="0.25">
      <c r="A51" s="574" t="s">
        <v>35</v>
      </c>
      <c r="B51" s="574"/>
      <c r="C51" s="574"/>
      <c r="D51" s="574"/>
      <c r="E51" s="574"/>
      <c r="F51" s="574"/>
      <c r="G51" s="574"/>
      <c r="H51" s="63"/>
      <c r="I51" s="63"/>
      <c r="J51" s="63"/>
    </row>
    <row r="52" spans="1:10" ht="18" customHeight="1" x14ac:dyDescent="0.25">
      <c r="A52" s="164"/>
      <c r="B52" s="66"/>
      <c r="F52" s="164"/>
      <c r="G52" s="164"/>
      <c r="H52" s="164"/>
      <c r="I52" s="164"/>
      <c r="J52" s="164"/>
    </row>
    <row r="53" spans="1:10" ht="18" customHeight="1" x14ac:dyDescent="0.25">
      <c r="A53" s="164"/>
      <c r="B53" s="66"/>
      <c r="F53" s="164"/>
      <c r="G53" s="164"/>
      <c r="H53" s="164"/>
      <c r="I53" s="164"/>
      <c r="J53" s="164"/>
    </row>
    <row r="54" spans="1:10" ht="18" customHeight="1" x14ac:dyDescent="0.25">
      <c r="A54" s="164"/>
      <c r="B54" s="66"/>
      <c r="F54" s="164"/>
      <c r="G54" s="164"/>
      <c r="H54" s="164"/>
      <c r="I54" s="164"/>
      <c r="J54" s="164"/>
    </row>
    <row r="55" spans="1:10" ht="18" customHeight="1" x14ac:dyDescent="0.25">
      <c r="A55" s="164"/>
      <c r="B55" s="66"/>
      <c r="F55" s="164"/>
      <c r="G55" s="164"/>
      <c r="H55" s="164"/>
      <c r="I55" s="164"/>
      <c r="J55" s="164"/>
    </row>
    <row r="56" spans="1:10" ht="18" customHeight="1" x14ac:dyDescent="0.25">
      <c r="A56" s="164"/>
      <c r="B56" s="66"/>
      <c r="F56" s="164"/>
      <c r="G56" s="164"/>
      <c r="H56" s="164"/>
      <c r="I56" s="164"/>
      <c r="J56" s="164"/>
    </row>
    <row r="57" spans="1:10" ht="18" customHeight="1" x14ac:dyDescent="0.25">
      <c r="A57" s="164"/>
      <c r="B57" s="66"/>
      <c r="F57" s="164"/>
      <c r="G57" s="164"/>
      <c r="H57" s="164"/>
      <c r="I57" s="164"/>
      <c r="J57" s="164"/>
    </row>
    <row r="58" spans="1:10" ht="18" customHeight="1" x14ac:dyDescent="0.25">
      <c r="A58" s="164"/>
      <c r="B58" s="66"/>
      <c r="F58" s="164"/>
      <c r="G58" s="164"/>
      <c r="H58" s="164"/>
      <c r="I58" s="164"/>
      <c r="J58" s="164"/>
    </row>
    <row r="59" spans="1:10" ht="18" customHeight="1" x14ac:dyDescent="0.25">
      <c r="A59" s="164"/>
      <c r="B59" s="66"/>
      <c r="F59" s="164"/>
      <c r="G59" s="164"/>
      <c r="H59" s="164"/>
      <c r="I59" s="164"/>
      <c r="J59" s="164"/>
    </row>
    <row r="60" spans="1:10" ht="18" customHeight="1" x14ac:dyDescent="0.25">
      <c r="A60" s="164"/>
      <c r="B60" s="66"/>
      <c r="F60" s="164"/>
      <c r="G60" s="164"/>
      <c r="H60" s="164"/>
      <c r="I60" s="164"/>
      <c r="J60" s="164"/>
    </row>
    <row r="61" spans="1:10" ht="18" customHeight="1" x14ac:dyDescent="0.25">
      <c r="A61" s="164"/>
      <c r="B61" s="66"/>
      <c r="F61" s="164"/>
      <c r="G61" s="164"/>
      <c r="H61" s="164"/>
      <c r="I61" s="164"/>
      <c r="J61" s="164"/>
    </row>
    <row r="62" spans="1:10" ht="18" customHeight="1" x14ac:dyDescent="0.25">
      <c r="A62" s="164"/>
      <c r="B62" s="66"/>
      <c r="F62" s="164"/>
      <c r="G62" s="164"/>
      <c r="H62" s="164"/>
      <c r="I62" s="164"/>
      <c r="J62" s="164"/>
    </row>
    <row r="63" spans="1:10" ht="18" customHeight="1" x14ac:dyDescent="0.25">
      <c r="A63" s="164"/>
      <c r="B63" s="66"/>
      <c r="F63" s="164"/>
      <c r="G63" s="164"/>
      <c r="H63" s="164"/>
      <c r="I63" s="164"/>
      <c r="J63" s="164"/>
    </row>
    <row r="64" spans="1:10" ht="18" customHeight="1" x14ac:dyDescent="0.25">
      <c r="A64" s="164"/>
      <c r="B64" s="66"/>
      <c r="F64" s="164"/>
      <c r="G64" s="164"/>
      <c r="H64" s="164"/>
      <c r="I64" s="164"/>
      <c r="J64" s="164"/>
    </row>
    <row r="65" spans="1:10" ht="18" customHeight="1" x14ac:dyDescent="0.25">
      <c r="A65" s="164"/>
      <c r="B65" s="66"/>
      <c r="F65" s="164"/>
      <c r="G65" s="164"/>
      <c r="H65" s="164"/>
      <c r="I65" s="164"/>
      <c r="J65" s="164"/>
    </row>
    <row r="66" spans="1:10" ht="18" customHeight="1" x14ac:dyDescent="0.25">
      <c r="A66" s="164"/>
      <c r="B66" s="66"/>
      <c r="F66" s="164"/>
      <c r="G66" s="164"/>
      <c r="H66" s="164"/>
      <c r="I66" s="164"/>
      <c r="J66" s="164"/>
    </row>
    <row r="67" spans="1:10" ht="18" customHeight="1" x14ac:dyDescent="0.25">
      <c r="A67" s="164"/>
      <c r="B67" s="66"/>
      <c r="F67" s="164"/>
      <c r="G67" s="164"/>
      <c r="H67" s="164"/>
      <c r="I67" s="164"/>
      <c r="J67" s="164"/>
    </row>
    <row r="68" spans="1:10" ht="18" customHeight="1" x14ac:dyDescent="0.25">
      <c r="A68" s="164"/>
      <c r="B68" s="66"/>
      <c r="F68" s="164"/>
      <c r="G68" s="164"/>
      <c r="H68" s="164"/>
      <c r="I68" s="164"/>
      <c r="J68" s="164"/>
    </row>
    <row r="69" spans="1:10" ht="18" customHeight="1" x14ac:dyDescent="0.25">
      <c r="A69" s="164"/>
      <c r="B69" s="66"/>
      <c r="F69" s="164"/>
      <c r="G69" s="164"/>
      <c r="H69" s="164"/>
      <c r="I69" s="164"/>
      <c r="J69" s="164"/>
    </row>
    <row r="70" spans="1:10" ht="18" customHeight="1" x14ac:dyDescent="0.25">
      <c r="A70" s="164"/>
      <c r="B70" s="66"/>
      <c r="F70" s="164"/>
      <c r="G70" s="164"/>
      <c r="H70" s="164"/>
      <c r="I70" s="164"/>
      <c r="J70" s="164"/>
    </row>
    <row r="71" spans="1:10" ht="18" customHeight="1" x14ac:dyDescent="0.25">
      <c r="A71" s="164"/>
      <c r="B71" s="66"/>
      <c r="F71" s="164"/>
      <c r="G71" s="164"/>
      <c r="H71" s="164"/>
      <c r="I71" s="164"/>
      <c r="J71" s="164"/>
    </row>
    <row r="72" spans="1:10" ht="18" customHeight="1" x14ac:dyDescent="0.25">
      <c r="A72" s="164"/>
      <c r="B72" s="66"/>
      <c r="F72" s="164"/>
      <c r="G72" s="164"/>
      <c r="H72" s="164"/>
      <c r="I72" s="164"/>
      <c r="J72" s="164"/>
    </row>
    <row r="73" spans="1:10" ht="18" customHeight="1" x14ac:dyDescent="0.25">
      <c r="A73" s="164"/>
      <c r="B73" s="66"/>
      <c r="F73" s="164"/>
      <c r="G73" s="164"/>
      <c r="H73" s="164"/>
      <c r="I73" s="164"/>
      <c r="J73" s="164"/>
    </row>
    <row r="74" spans="1:10" ht="18" customHeight="1" x14ac:dyDescent="0.25">
      <c r="A74" s="164"/>
      <c r="B74" s="66"/>
      <c r="F74" s="164"/>
      <c r="G74" s="164"/>
      <c r="H74" s="164"/>
      <c r="I74" s="164"/>
      <c r="J74" s="164"/>
    </row>
    <row r="75" spans="1:10" ht="18" customHeight="1" x14ac:dyDescent="0.25">
      <c r="A75" s="164"/>
      <c r="B75" s="66"/>
      <c r="F75" s="164"/>
      <c r="G75" s="164"/>
      <c r="H75" s="164"/>
      <c r="I75" s="164"/>
      <c r="J75" s="164"/>
    </row>
    <row r="76" spans="1:10" ht="18" customHeight="1" x14ac:dyDescent="0.25">
      <c r="A76" s="164"/>
      <c r="B76" s="66"/>
      <c r="F76" s="164"/>
      <c r="G76" s="164"/>
      <c r="H76" s="164"/>
      <c r="I76" s="164"/>
      <c r="J76" s="164"/>
    </row>
    <row r="77" spans="1:10" ht="18" customHeight="1" x14ac:dyDescent="0.25">
      <c r="A77" s="164"/>
      <c r="B77" s="66"/>
      <c r="F77" s="164"/>
      <c r="G77" s="164"/>
      <c r="H77" s="164"/>
      <c r="I77" s="164"/>
      <c r="J77" s="164"/>
    </row>
    <row r="78" spans="1:10" ht="18" customHeight="1" x14ac:dyDescent="0.25">
      <c r="A78" s="164"/>
      <c r="B78" s="66"/>
      <c r="F78" s="164"/>
      <c r="G78" s="164"/>
      <c r="H78" s="164"/>
      <c r="I78" s="164"/>
      <c r="J78" s="164"/>
    </row>
    <row r="79" spans="1:10" ht="18" customHeight="1" x14ac:dyDescent="0.25">
      <c r="A79" s="164"/>
      <c r="B79" s="66"/>
      <c r="F79" s="164"/>
      <c r="G79" s="164"/>
      <c r="H79" s="164"/>
      <c r="I79" s="164"/>
      <c r="J79" s="164"/>
    </row>
    <row r="80" spans="1:10" ht="18" customHeight="1" x14ac:dyDescent="0.25">
      <c r="A80" s="164"/>
      <c r="B80" s="66"/>
      <c r="F80" s="164"/>
      <c r="G80" s="164"/>
      <c r="H80" s="164"/>
      <c r="I80" s="164"/>
      <c r="J80" s="164"/>
    </row>
    <row r="81" spans="1:10" ht="18" customHeight="1" x14ac:dyDescent="0.25">
      <c r="A81" s="164"/>
      <c r="B81" s="66"/>
      <c r="F81" s="164"/>
      <c r="G81" s="164"/>
      <c r="H81" s="164"/>
      <c r="I81" s="164"/>
      <c r="J81" s="164"/>
    </row>
    <row r="82" spans="1:10" ht="18" customHeight="1" x14ac:dyDescent="0.25">
      <c r="A82" s="164"/>
      <c r="B82" s="66"/>
      <c r="F82" s="164"/>
      <c r="G82" s="164"/>
      <c r="H82" s="164"/>
      <c r="I82" s="164"/>
      <c r="J82" s="164"/>
    </row>
    <row r="83" spans="1:10" ht="18" customHeight="1" x14ac:dyDescent="0.25">
      <c r="A83" s="164"/>
      <c r="B83" s="66"/>
      <c r="F83" s="164"/>
      <c r="G83" s="164"/>
      <c r="H83" s="164"/>
      <c r="I83" s="164"/>
      <c r="J83" s="164"/>
    </row>
    <row r="84" spans="1:10" ht="18" customHeight="1" x14ac:dyDescent="0.25">
      <c r="A84" s="164"/>
      <c r="B84" s="66"/>
      <c r="F84" s="164"/>
      <c r="G84" s="164"/>
      <c r="H84" s="164"/>
      <c r="I84" s="164"/>
      <c r="J84" s="164"/>
    </row>
    <row r="85" spans="1:10" ht="18" customHeight="1" x14ac:dyDescent="0.25">
      <c r="A85" s="164"/>
      <c r="B85" s="66"/>
      <c r="F85" s="164"/>
      <c r="G85" s="164"/>
      <c r="H85" s="164"/>
      <c r="I85" s="164"/>
      <c r="J85" s="164"/>
    </row>
    <row r="86" spans="1:10" ht="18" customHeight="1" x14ac:dyDescent="0.25">
      <c r="A86" s="164"/>
      <c r="B86" s="66"/>
      <c r="F86" s="164"/>
      <c r="G86" s="164"/>
      <c r="H86" s="164"/>
      <c r="I86" s="164"/>
      <c r="J86" s="164"/>
    </row>
    <row r="87" spans="1:10" ht="18" customHeight="1" x14ac:dyDescent="0.25">
      <c r="A87" s="164"/>
      <c r="B87" s="66"/>
      <c r="F87" s="164"/>
      <c r="G87" s="164"/>
      <c r="H87" s="164"/>
      <c r="I87" s="164"/>
      <c r="J87" s="164"/>
    </row>
    <row r="88" spans="1:10" ht="18" customHeight="1" x14ac:dyDescent="0.25">
      <c r="A88" s="164"/>
      <c r="B88" s="66"/>
      <c r="F88" s="164"/>
      <c r="G88" s="164"/>
      <c r="H88" s="164"/>
      <c r="I88" s="164"/>
      <c r="J88" s="164"/>
    </row>
  </sheetData>
  <sheetProtection password="CC49" sheet="1" selectLockedCells="1"/>
  <mergeCells count="22">
    <mergeCell ref="A49:G49"/>
    <mergeCell ref="A51:G51"/>
    <mergeCell ref="A43:C43"/>
    <mergeCell ref="D43:F43"/>
    <mergeCell ref="A46:G46"/>
    <mergeCell ref="F44:G44"/>
    <mergeCell ref="A50:G50"/>
    <mergeCell ref="A47:G47"/>
    <mergeCell ref="A48:G48"/>
    <mergeCell ref="A41:C41"/>
    <mergeCell ref="D41:F41"/>
    <mergeCell ref="A42:C42"/>
    <mergeCell ref="D42:F42"/>
    <mergeCell ref="F4:G4"/>
    <mergeCell ref="A40:E40"/>
    <mergeCell ref="B1:E1"/>
    <mergeCell ref="B3:E3"/>
    <mergeCell ref="F40:G40"/>
    <mergeCell ref="F1:G1"/>
    <mergeCell ref="F2:G2"/>
    <mergeCell ref="F3:G3"/>
    <mergeCell ref="B2:E2"/>
  </mergeCells>
  <phoneticPr fontId="21" type="noConversion"/>
  <pageMargins left="0.33" right="0.2" top="0.62" bottom="0.61" header="0.3" footer="0.2"/>
  <pageSetup paperSize="9" orientation="portrait"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51"/>
  <sheetViews>
    <sheetView showZeros="0" workbookViewId="0">
      <selection activeCell="F4" sqref="F4:G4"/>
    </sheetView>
  </sheetViews>
  <sheetFormatPr defaultColWidth="9.140625" defaultRowHeight="15" x14ac:dyDescent="0.25"/>
  <cols>
    <col min="1" max="1" width="33.140625" style="165" customWidth="1"/>
    <col min="2" max="2" width="6.85546875" style="165" customWidth="1"/>
    <col min="3" max="3" width="10.140625" style="165" customWidth="1"/>
    <col min="4" max="4" width="9.5703125" style="165" customWidth="1"/>
    <col min="5" max="6" width="10.28515625" style="165" customWidth="1"/>
    <col min="7" max="7" width="8.42578125" style="165" customWidth="1"/>
    <col min="8" max="16384" width="9.140625" style="165"/>
  </cols>
  <sheetData>
    <row r="1" spans="1:7" ht="19.5" customHeight="1" x14ac:dyDescent="0.25">
      <c r="A1" s="39" t="s">
        <v>36</v>
      </c>
      <c r="B1" s="571" t="s">
        <v>154</v>
      </c>
      <c r="C1" s="571"/>
      <c r="D1" s="571"/>
      <c r="E1" s="571"/>
      <c r="F1" s="562" t="s">
        <v>1</v>
      </c>
      <c r="G1" s="562"/>
    </row>
    <row r="2" spans="1:7" ht="19.5" customHeight="1" x14ac:dyDescent="0.25">
      <c r="A2" s="39"/>
      <c r="B2" s="571" t="s">
        <v>155</v>
      </c>
      <c r="C2" s="571"/>
      <c r="D2" s="571"/>
      <c r="E2" s="571"/>
      <c r="F2" s="560" t="s">
        <v>3015</v>
      </c>
      <c r="G2" s="560"/>
    </row>
    <row r="3" spans="1:7" ht="19.5" customHeight="1" x14ac:dyDescent="0.25">
      <c r="A3" s="39"/>
      <c r="B3" s="571" t="s">
        <v>403</v>
      </c>
      <c r="C3" s="571"/>
      <c r="D3" s="571"/>
      <c r="E3" s="571"/>
      <c r="F3" s="562" t="s">
        <v>2</v>
      </c>
      <c r="G3" s="562"/>
    </row>
    <row r="4" spans="1:7" ht="19.5" customHeight="1" x14ac:dyDescent="0.25">
      <c r="A4" s="16"/>
      <c r="B4" s="16"/>
      <c r="C4" s="16"/>
      <c r="D4" s="16"/>
      <c r="E4" s="16"/>
      <c r="F4" s="560" t="s">
        <v>2895</v>
      </c>
      <c r="G4" s="560"/>
    </row>
    <row r="5" spans="1:7" ht="19.5" customHeight="1" x14ac:dyDescent="0.25">
      <c r="A5" s="16"/>
      <c r="B5" s="16"/>
      <c r="C5" s="16"/>
      <c r="D5" s="16"/>
      <c r="E5" s="16"/>
      <c r="F5" s="68"/>
      <c r="G5" s="68"/>
    </row>
    <row r="6" spans="1:7" s="38" customFormat="1" ht="87.75" customHeight="1" x14ac:dyDescent="0.25">
      <c r="A6" s="45" t="s">
        <v>3</v>
      </c>
      <c r="B6" s="45" t="s">
        <v>342</v>
      </c>
      <c r="C6" s="45" t="s">
        <v>22</v>
      </c>
      <c r="D6" s="45" t="s">
        <v>23</v>
      </c>
      <c r="E6" s="45" t="s">
        <v>139</v>
      </c>
      <c r="F6" s="45" t="s">
        <v>137</v>
      </c>
      <c r="G6" s="45" t="s">
        <v>4</v>
      </c>
    </row>
    <row r="7" spans="1:7" s="37" customFormat="1" ht="18.75" customHeight="1" x14ac:dyDescent="0.25">
      <c r="A7" s="52" t="s">
        <v>5</v>
      </c>
      <c r="B7" s="52" t="s">
        <v>24</v>
      </c>
      <c r="C7" s="52" t="s">
        <v>86</v>
      </c>
      <c r="D7" s="52">
        <v>1</v>
      </c>
      <c r="E7" s="52">
        <v>2</v>
      </c>
      <c r="F7" s="52" t="s">
        <v>25</v>
      </c>
      <c r="G7" s="52">
        <v>4</v>
      </c>
    </row>
    <row r="8" spans="1:7" ht="31.5" customHeight="1" x14ac:dyDescent="0.25">
      <c r="A8" s="80" t="s">
        <v>246</v>
      </c>
      <c r="B8" s="23">
        <v>1</v>
      </c>
      <c r="C8" s="88" t="s">
        <v>7</v>
      </c>
      <c r="D8" s="88" t="s">
        <v>7</v>
      </c>
      <c r="E8" s="88" t="s">
        <v>7</v>
      </c>
      <c r="F8" s="175">
        <f>SUM(F9:F13)</f>
        <v>121.35</v>
      </c>
      <c r="G8" s="24"/>
    </row>
    <row r="9" spans="1:7" ht="25.5" customHeight="1" x14ac:dyDescent="0.25">
      <c r="A9" s="25" t="s">
        <v>37</v>
      </c>
      <c r="B9" s="26">
        <v>2</v>
      </c>
      <c r="C9" s="26" t="s">
        <v>38</v>
      </c>
      <c r="D9" s="91"/>
      <c r="E9" s="91"/>
      <c r="F9" s="176">
        <f>D9*E9</f>
        <v>0</v>
      </c>
      <c r="G9" s="25"/>
    </row>
    <row r="10" spans="1:7" ht="25.5" customHeight="1" x14ac:dyDescent="0.25">
      <c r="A10" s="25" t="s">
        <v>39</v>
      </c>
      <c r="B10" s="26">
        <v>3</v>
      </c>
      <c r="C10" s="26" t="s">
        <v>38</v>
      </c>
      <c r="D10" s="91">
        <v>4.5</v>
      </c>
      <c r="E10" s="91">
        <v>5.3</v>
      </c>
      <c r="F10" s="176">
        <f t="shared" ref="F10:F37" si="0">D10*E10</f>
        <v>23.849999999999998</v>
      </c>
      <c r="G10" s="25"/>
    </row>
    <row r="11" spans="1:7" ht="25.5" customHeight="1" x14ac:dyDescent="0.25">
      <c r="A11" s="25" t="s">
        <v>40</v>
      </c>
      <c r="B11" s="26">
        <v>4</v>
      </c>
      <c r="C11" s="26" t="s">
        <v>38</v>
      </c>
      <c r="D11" s="91"/>
      <c r="E11" s="91"/>
      <c r="F11" s="176">
        <f t="shared" si="0"/>
        <v>0</v>
      </c>
      <c r="G11" s="25"/>
    </row>
    <row r="12" spans="1:7" ht="25.5" customHeight="1" x14ac:dyDescent="0.25">
      <c r="A12" s="25" t="s">
        <v>41</v>
      </c>
      <c r="B12" s="26">
        <v>5</v>
      </c>
      <c r="C12" s="26" t="s">
        <v>38</v>
      </c>
      <c r="D12" s="91"/>
      <c r="E12" s="91"/>
      <c r="F12" s="176">
        <f t="shared" si="0"/>
        <v>0</v>
      </c>
      <c r="G12" s="25"/>
    </row>
    <row r="13" spans="1:7" ht="25.5" customHeight="1" x14ac:dyDescent="0.25">
      <c r="A13" s="25" t="s">
        <v>42</v>
      </c>
      <c r="B13" s="26">
        <v>6</v>
      </c>
      <c r="C13" s="26" t="s">
        <v>43</v>
      </c>
      <c r="D13" s="91">
        <v>13</v>
      </c>
      <c r="E13" s="91">
        <v>7.5</v>
      </c>
      <c r="F13" s="176">
        <f t="shared" si="0"/>
        <v>97.5</v>
      </c>
      <c r="G13" s="25"/>
    </row>
    <row r="14" spans="1:7" ht="38.25" customHeight="1" x14ac:dyDescent="0.25">
      <c r="A14" s="81" t="s">
        <v>247</v>
      </c>
      <c r="B14" s="26">
        <v>7</v>
      </c>
      <c r="C14" s="84" t="s">
        <v>7</v>
      </c>
      <c r="D14" s="84" t="s">
        <v>7</v>
      </c>
      <c r="E14" s="84" t="s">
        <v>7</v>
      </c>
      <c r="F14" s="178">
        <f>SUM(F15:F23)</f>
        <v>280</v>
      </c>
      <c r="G14" s="25"/>
    </row>
    <row r="15" spans="1:7" ht="25.5" customHeight="1" x14ac:dyDescent="0.25">
      <c r="A15" s="25" t="s">
        <v>44</v>
      </c>
      <c r="B15" s="26">
        <v>8</v>
      </c>
      <c r="C15" s="26" t="s">
        <v>364</v>
      </c>
      <c r="D15" s="91"/>
      <c r="E15" s="91"/>
      <c r="F15" s="176">
        <f t="shared" si="0"/>
        <v>0</v>
      </c>
      <c r="G15" s="25"/>
    </row>
    <row r="16" spans="1:7" ht="25.5" customHeight="1" x14ac:dyDescent="0.25">
      <c r="A16" s="25" t="s">
        <v>45</v>
      </c>
      <c r="B16" s="26">
        <v>9</v>
      </c>
      <c r="C16" s="26" t="s">
        <v>46</v>
      </c>
      <c r="D16" s="196">
        <v>100</v>
      </c>
      <c r="E16" s="194">
        <v>2.2000000000000002</v>
      </c>
      <c r="F16" s="176">
        <f t="shared" si="0"/>
        <v>220.00000000000003</v>
      </c>
      <c r="G16" s="25"/>
    </row>
    <row r="17" spans="1:7" ht="25.5" customHeight="1" x14ac:dyDescent="0.25">
      <c r="A17" s="25" t="s">
        <v>47</v>
      </c>
      <c r="B17" s="26">
        <v>10</v>
      </c>
      <c r="C17" s="26" t="s">
        <v>43</v>
      </c>
      <c r="D17" s="196">
        <v>2.5</v>
      </c>
      <c r="E17" s="195">
        <v>24</v>
      </c>
      <c r="F17" s="176">
        <f t="shared" si="0"/>
        <v>60</v>
      </c>
      <c r="G17" s="25"/>
    </row>
    <row r="18" spans="1:7" ht="25.5" customHeight="1" x14ac:dyDescent="0.25">
      <c r="A18" s="25" t="s">
        <v>48</v>
      </c>
      <c r="B18" s="26">
        <v>11</v>
      </c>
      <c r="C18" s="26" t="s">
        <v>43</v>
      </c>
      <c r="D18" s="196"/>
      <c r="E18" s="197"/>
      <c r="F18" s="176">
        <f t="shared" si="0"/>
        <v>0</v>
      </c>
      <c r="G18" s="25"/>
    </row>
    <row r="19" spans="1:7" ht="25.5" customHeight="1" x14ac:dyDescent="0.25">
      <c r="A19" s="25" t="s">
        <v>49</v>
      </c>
      <c r="B19" s="26">
        <v>12</v>
      </c>
      <c r="C19" s="26" t="s">
        <v>43</v>
      </c>
      <c r="D19" s="91"/>
      <c r="E19" s="91"/>
      <c r="F19" s="176">
        <f t="shared" si="0"/>
        <v>0</v>
      </c>
      <c r="G19" s="25"/>
    </row>
    <row r="20" spans="1:7" ht="25.5" customHeight="1" x14ac:dyDescent="0.25">
      <c r="A20" s="25" t="s">
        <v>50</v>
      </c>
      <c r="B20" s="26">
        <v>13</v>
      </c>
      <c r="C20" s="26" t="s">
        <v>51</v>
      </c>
      <c r="D20" s="91"/>
      <c r="E20" s="91"/>
      <c r="F20" s="176">
        <f t="shared" si="0"/>
        <v>0</v>
      </c>
      <c r="G20" s="25"/>
    </row>
    <row r="21" spans="1:7" ht="25.5" customHeight="1" x14ac:dyDescent="0.25">
      <c r="A21" s="25" t="s">
        <v>52</v>
      </c>
      <c r="B21" s="26">
        <v>14</v>
      </c>
      <c r="C21" s="26" t="s">
        <v>51</v>
      </c>
      <c r="D21" s="91"/>
      <c r="E21" s="91"/>
      <c r="F21" s="176">
        <f t="shared" si="0"/>
        <v>0</v>
      </c>
      <c r="G21" s="25"/>
    </row>
    <row r="22" spans="1:7" ht="25.5" customHeight="1" x14ac:dyDescent="0.25">
      <c r="A22" s="25" t="s">
        <v>53</v>
      </c>
      <c r="B22" s="26">
        <v>15</v>
      </c>
      <c r="C22" s="26" t="s">
        <v>54</v>
      </c>
      <c r="D22" s="91"/>
      <c r="E22" s="91"/>
      <c r="F22" s="176">
        <f t="shared" si="0"/>
        <v>0</v>
      </c>
      <c r="G22" s="25"/>
    </row>
    <row r="23" spans="1:7" ht="25.5" customHeight="1" x14ac:dyDescent="0.25">
      <c r="A23" s="25" t="s">
        <v>55</v>
      </c>
      <c r="B23" s="26">
        <v>16</v>
      </c>
      <c r="C23" s="26" t="s">
        <v>26</v>
      </c>
      <c r="D23" s="91"/>
      <c r="E23" s="91"/>
      <c r="F23" s="176">
        <f t="shared" si="0"/>
        <v>0</v>
      </c>
      <c r="G23" s="25"/>
    </row>
    <row r="24" spans="1:7" ht="55.5" customHeight="1" x14ac:dyDescent="0.25">
      <c r="A24" s="81" t="s">
        <v>248</v>
      </c>
      <c r="B24" s="26">
        <v>17</v>
      </c>
      <c r="C24" s="84" t="s">
        <v>7</v>
      </c>
      <c r="D24" s="84" t="s">
        <v>7</v>
      </c>
      <c r="E24" s="84" t="s">
        <v>7</v>
      </c>
      <c r="F24" s="178">
        <f>SUM(F25:F33)</f>
        <v>0</v>
      </c>
      <c r="G24" s="25"/>
    </row>
    <row r="25" spans="1:7" ht="25.5" customHeight="1" x14ac:dyDescent="0.25">
      <c r="A25" s="25" t="s">
        <v>56</v>
      </c>
      <c r="B25" s="26">
        <v>18</v>
      </c>
      <c r="C25" s="26" t="s">
        <v>54</v>
      </c>
      <c r="D25" s="91"/>
      <c r="E25" s="91"/>
      <c r="F25" s="176">
        <f t="shared" si="0"/>
        <v>0</v>
      </c>
      <c r="G25" s="25"/>
    </row>
    <row r="26" spans="1:7" ht="25.5" customHeight="1" x14ac:dyDescent="0.25">
      <c r="A26" s="25" t="s">
        <v>57</v>
      </c>
      <c r="B26" s="26">
        <v>19</v>
      </c>
      <c r="C26" s="26" t="s">
        <v>54</v>
      </c>
      <c r="D26" s="91"/>
      <c r="E26" s="91"/>
      <c r="F26" s="176">
        <f t="shared" si="0"/>
        <v>0</v>
      </c>
      <c r="G26" s="25"/>
    </row>
    <row r="27" spans="1:7" ht="25.5" customHeight="1" x14ac:dyDescent="0.25">
      <c r="A27" s="25" t="s">
        <v>58</v>
      </c>
      <c r="B27" s="26">
        <v>20</v>
      </c>
      <c r="C27" s="26" t="s">
        <v>26</v>
      </c>
      <c r="D27" s="91"/>
      <c r="E27" s="91"/>
      <c r="F27" s="176">
        <f t="shared" si="0"/>
        <v>0</v>
      </c>
      <c r="G27" s="25"/>
    </row>
    <row r="28" spans="1:7" ht="25.5" customHeight="1" x14ac:dyDescent="0.25">
      <c r="A28" s="25" t="s">
        <v>59</v>
      </c>
      <c r="B28" s="26">
        <v>21</v>
      </c>
      <c r="C28" s="26" t="s">
        <v>26</v>
      </c>
      <c r="D28" s="91"/>
      <c r="E28" s="91"/>
      <c r="F28" s="176">
        <f t="shared" si="0"/>
        <v>0</v>
      </c>
      <c r="G28" s="25"/>
    </row>
    <row r="29" spans="1:7" ht="25.5" customHeight="1" x14ac:dyDescent="0.25">
      <c r="A29" s="25" t="s">
        <v>60</v>
      </c>
      <c r="B29" s="26">
        <v>22</v>
      </c>
      <c r="C29" s="26" t="s">
        <v>61</v>
      </c>
      <c r="D29" s="91"/>
      <c r="E29" s="91"/>
      <c r="F29" s="176">
        <f t="shared" si="0"/>
        <v>0</v>
      </c>
      <c r="G29" s="25"/>
    </row>
    <row r="30" spans="1:7" ht="25.5" customHeight="1" x14ac:dyDescent="0.25">
      <c r="A30" s="25" t="s">
        <v>62</v>
      </c>
      <c r="B30" s="26">
        <v>23</v>
      </c>
      <c r="C30" s="26" t="s">
        <v>26</v>
      </c>
      <c r="D30" s="91"/>
      <c r="E30" s="91"/>
      <c r="F30" s="176">
        <f t="shared" si="0"/>
        <v>0</v>
      </c>
      <c r="G30" s="25"/>
    </row>
    <row r="31" spans="1:7" ht="25.5" customHeight="1" x14ac:dyDescent="0.25">
      <c r="A31" s="25" t="s">
        <v>63</v>
      </c>
      <c r="B31" s="26">
        <v>24</v>
      </c>
      <c r="C31" s="26" t="s">
        <v>26</v>
      </c>
      <c r="D31" s="91"/>
      <c r="E31" s="91"/>
      <c r="F31" s="176">
        <f t="shared" si="0"/>
        <v>0</v>
      </c>
      <c r="G31" s="25"/>
    </row>
    <row r="32" spans="1:7" ht="25.5" customHeight="1" x14ac:dyDescent="0.25">
      <c r="A32" s="25" t="s">
        <v>64</v>
      </c>
      <c r="B32" s="26">
        <v>25</v>
      </c>
      <c r="C32" s="26" t="s">
        <v>26</v>
      </c>
      <c r="D32" s="91"/>
      <c r="E32" s="91"/>
      <c r="F32" s="176">
        <f t="shared" si="0"/>
        <v>0</v>
      </c>
      <c r="G32" s="25"/>
    </row>
    <row r="33" spans="1:9" ht="25.5" customHeight="1" x14ac:dyDescent="0.25">
      <c r="A33" s="25" t="s">
        <v>55</v>
      </c>
      <c r="B33" s="26">
        <v>26</v>
      </c>
      <c r="C33" s="26" t="s">
        <v>26</v>
      </c>
      <c r="D33" s="91"/>
      <c r="E33" s="91"/>
      <c r="F33" s="176">
        <f t="shared" si="0"/>
        <v>0</v>
      </c>
      <c r="G33" s="25"/>
    </row>
    <row r="34" spans="1:9" s="69" customFormat="1" ht="45" customHeight="1" x14ac:dyDescent="0.25">
      <c r="A34" s="81" t="s">
        <v>249</v>
      </c>
      <c r="B34" s="26">
        <v>27</v>
      </c>
      <c r="C34" s="84" t="s">
        <v>7</v>
      </c>
      <c r="D34" s="84" t="s">
        <v>7</v>
      </c>
      <c r="E34" s="84" t="s">
        <v>7</v>
      </c>
      <c r="F34" s="178">
        <f>SUM(F35:F37)</f>
        <v>0</v>
      </c>
      <c r="G34" s="81"/>
    </row>
    <row r="35" spans="1:9" ht="25.5" customHeight="1" x14ac:dyDescent="0.25">
      <c r="A35" s="25" t="s">
        <v>65</v>
      </c>
      <c r="B35" s="26">
        <v>28</v>
      </c>
      <c r="C35" s="26" t="s">
        <v>38</v>
      </c>
      <c r="D35" s="91"/>
      <c r="E35" s="91"/>
      <c r="F35" s="176">
        <f t="shared" si="0"/>
        <v>0</v>
      </c>
      <c r="G35" s="25"/>
      <c r="H35" s="46"/>
    </row>
    <row r="36" spans="1:9" ht="39.75" customHeight="1" x14ac:dyDescent="0.25">
      <c r="A36" s="25" t="s">
        <v>66</v>
      </c>
      <c r="B36" s="26">
        <v>29</v>
      </c>
      <c r="C36" s="26" t="s">
        <v>38</v>
      </c>
      <c r="D36" s="91"/>
      <c r="E36" s="91"/>
      <c r="F36" s="176">
        <f t="shared" si="0"/>
        <v>0</v>
      </c>
      <c r="G36" s="25"/>
    </row>
    <row r="37" spans="1:9" ht="25.5" customHeight="1" x14ac:dyDescent="0.25">
      <c r="A37" s="82" t="s">
        <v>67</v>
      </c>
      <c r="B37" s="28">
        <v>30</v>
      </c>
      <c r="C37" s="28" t="s">
        <v>38</v>
      </c>
      <c r="D37" s="91"/>
      <c r="E37" s="91"/>
      <c r="F37" s="176">
        <f t="shared" si="0"/>
        <v>0</v>
      </c>
      <c r="G37" s="82"/>
    </row>
    <row r="38" spans="1:9" ht="25.5" customHeight="1" x14ac:dyDescent="0.25">
      <c r="A38" s="100" t="s">
        <v>9</v>
      </c>
      <c r="B38" s="30">
        <v>31</v>
      </c>
      <c r="C38" s="226" t="s">
        <v>7</v>
      </c>
      <c r="D38" s="226" t="s">
        <v>7</v>
      </c>
      <c r="E38" s="226" t="s">
        <v>7</v>
      </c>
      <c r="F38" s="179">
        <f>F8+F14+F24+F34</f>
        <v>401.35</v>
      </c>
      <c r="G38" s="226" t="s">
        <v>7</v>
      </c>
    </row>
    <row r="39" spans="1:9" ht="16.5" customHeight="1" x14ac:dyDescent="0.25">
      <c r="A39" s="59"/>
      <c r="B39" s="59"/>
      <c r="C39" s="39"/>
      <c r="D39" s="39"/>
      <c r="E39" s="39"/>
      <c r="F39" s="39"/>
      <c r="G39" s="39"/>
    </row>
    <row r="40" spans="1:9" ht="16.5" customHeight="1" x14ac:dyDescent="0.25">
      <c r="A40" s="563" t="s">
        <v>366</v>
      </c>
      <c r="B40" s="563"/>
      <c r="C40" s="563"/>
      <c r="D40" s="563" t="s">
        <v>366</v>
      </c>
      <c r="E40" s="563"/>
      <c r="F40" s="563"/>
      <c r="G40" s="53"/>
      <c r="H40" s="53"/>
    </row>
    <row r="41" spans="1:9" ht="16.5" customHeight="1" x14ac:dyDescent="0.25">
      <c r="A41" s="564" t="s">
        <v>10</v>
      </c>
      <c r="B41" s="564"/>
      <c r="C41" s="564"/>
      <c r="D41" s="566" t="s">
        <v>416</v>
      </c>
      <c r="E41" s="567"/>
      <c r="F41" s="567"/>
      <c r="G41" s="54"/>
      <c r="H41" s="54"/>
    </row>
    <row r="42" spans="1:9" ht="16.5" customHeight="1" x14ac:dyDescent="0.25">
      <c r="A42" s="563" t="s">
        <v>11</v>
      </c>
      <c r="B42" s="563"/>
      <c r="C42" s="563"/>
      <c r="D42" s="570" t="s">
        <v>12</v>
      </c>
      <c r="E42" s="570"/>
      <c r="F42" s="570"/>
      <c r="G42" s="55"/>
      <c r="H42" s="55"/>
    </row>
    <row r="44" spans="1:9" ht="20.25" customHeight="1" x14ac:dyDescent="0.25">
      <c r="A44" s="568" t="s">
        <v>68</v>
      </c>
      <c r="B44" s="568"/>
      <c r="C44" s="568"/>
      <c r="D44" s="568"/>
      <c r="E44" s="568"/>
      <c r="F44" s="568"/>
      <c r="G44" s="568"/>
    </row>
    <row r="45" spans="1:9" ht="36" customHeight="1" x14ac:dyDescent="0.25">
      <c r="A45" s="580" t="s">
        <v>302</v>
      </c>
      <c r="B45" s="580"/>
      <c r="C45" s="580"/>
      <c r="D45" s="580"/>
      <c r="E45" s="580"/>
      <c r="F45" s="580"/>
      <c r="G45" s="580"/>
      <c r="H45" s="70"/>
      <c r="I45" s="70"/>
    </row>
    <row r="46" spans="1:9" ht="42.75" customHeight="1" x14ac:dyDescent="0.25">
      <c r="A46" s="581" t="s">
        <v>15</v>
      </c>
      <c r="B46" s="581"/>
      <c r="C46" s="581"/>
      <c r="D46" s="581"/>
      <c r="E46" s="581"/>
      <c r="F46" s="581"/>
      <c r="G46" s="581"/>
      <c r="H46" s="71"/>
      <c r="I46" s="71"/>
    </row>
    <row r="47" spans="1:9" ht="35.25" customHeight="1" x14ac:dyDescent="0.25">
      <c r="A47" s="581" t="s">
        <v>69</v>
      </c>
      <c r="B47" s="581"/>
      <c r="C47" s="581"/>
      <c r="D47" s="581"/>
      <c r="E47" s="581"/>
      <c r="F47" s="581"/>
      <c r="G47" s="581"/>
      <c r="H47" s="71"/>
      <c r="I47" s="71"/>
    </row>
    <row r="48" spans="1:9" ht="37.5" customHeight="1" x14ac:dyDescent="0.25">
      <c r="A48" s="581" t="s">
        <v>70</v>
      </c>
      <c r="B48" s="581"/>
      <c r="C48" s="581"/>
      <c r="D48" s="581"/>
      <c r="E48" s="581"/>
      <c r="F48" s="581"/>
      <c r="G48" s="581"/>
      <c r="H48" s="71"/>
      <c r="I48" s="71"/>
    </row>
    <row r="49" spans="1:9" ht="45" customHeight="1" x14ac:dyDescent="0.25">
      <c r="A49" s="578" t="s">
        <v>71</v>
      </c>
      <c r="B49" s="578"/>
      <c r="C49" s="578"/>
      <c r="D49" s="578"/>
      <c r="E49" s="578"/>
      <c r="F49" s="578"/>
      <c r="G49" s="578"/>
      <c r="H49" s="62"/>
      <c r="I49" s="62"/>
    </row>
    <row r="50" spans="1:9" x14ac:dyDescent="0.25">
      <c r="A50" s="579"/>
      <c r="B50" s="579"/>
      <c r="C50" s="579"/>
      <c r="D50" s="579"/>
      <c r="E50" s="579"/>
      <c r="F50" s="579"/>
      <c r="G50" s="579"/>
    </row>
    <row r="51" spans="1:9" x14ac:dyDescent="0.25">
      <c r="A51" s="579"/>
      <c r="B51" s="579"/>
      <c r="C51" s="579"/>
      <c r="D51" s="579"/>
      <c r="E51" s="579"/>
      <c r="F51" s="579"/>
      <c r="G51" s="579"/>
    </row>
  </sheetData>
  <sheetProtection password="CC49" sheet="1" selectLockedCells="1"/>
  <mergeCells count="21">
    <mergeCell ref="B1:E1"/>
    <mergeCell ref="B2:E2"/>
    <mergeCell ref="B3:E3"/>
    <mergeCell ref="F1:G1"/>
    <mergeCell ref="F2:G2"/>
    <mergeCell ref="F3:G3"/>
    <mergeCell ref="F4:G4"/>
    <mergeCell ref="A42:C42"/>
    <mergeCell ref="D40:F40"/>
    <mergeCell ref="D41:F41"/>
    <mergeCell ref="D42:F42"/>
    <mergeCell ref="A40:C40"/>
    <mergeCell ref="A41:C41"/>
    <mergeCell ref="A50:G50"/>
    <mergeCell ref="A51:G51"/>
    <mergeCell ref="A44:G44"/>
    <mergeCell ref="A45:G45"/>
    <mergeCell ref="A46:G46"/>
    <mergeCell ref="A47:G47"/>
    <mergeCell ref="A48:G48"/>
    <mergeCell ref="A49:G49"/>
  </mergeCells>
  <phoneticPr fontId="21" type="noConversion"/>
  <pageMargins left="0.82" right="0.2" top="0.64" bottom="0.75" header="0.24" footer="0.2"/>
  <pageSetup paperSize="9" orientation="portrait" verticalDpi="0" r:id="rId1"/>
  <headerFoot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62"/>
  <sheetViews>
    <sheetView showZeros="0" topLeftCell="A40" zoomScale="90" zoomScaleNormal="90" workbookViewId="0">
      <selection activeCell="A65" sqref="A65"/>
    </sheetView>
  </sheetViews>
  <sheetFormatPr defaultColWidth="9.140625" defaultRowHeight="15" x14ac:dyDescent="0.25"/>
  <cols>
    <col min="1" max="1" width="40.140625" style="76" customWidth="1"/>
    <col min="2" max="2" width="8" style="76" customWidth="1"/>
    <col min="3" max="3" width="10.140625" style="38" customWidth="1"/>
    <col min="4" max="4" width="9.42578125" style="38" customWidth="1"/>
    <col min="5" max="5" width="10.42578125" style="165" customWidth="1"/>
    <col min="6" max="6" width="8.7109375" style="165" customWidth="1"/>
    <col min="7" max="16384" width="9.140625" style="165"/>
  </cols>
  <sheetData>
    <row r="1" spans="1:7" ht="16.5" x14ac:dyDescent="0.25">
      <c r="A1" s="39" t="s">
        <v>402</v>
      </c>
      <c r="B1" s="39"/>
      <c r="G1" s="270"/>
    </row>
    <row r="2" spans="1:7" ht="21" customHeight="1" x14ac:dyDescent="0.25">
      <c r="A2" s="571" t="s">
        <v>160</v>
      </c>
      <c r="B2" s="571"/>
      <c r="C2" s="571"/>
      <c r="D2" s="571"/>
      <c r="E2" s="562" t="s">
        <v>1</v>
      </c>
      <c r="F2" s="562"/>
      <c r="G2" s="59"/>
    </row>
    <row r="3" spans="1:7" ht="21" customHeight="1" x14ac:dyDescent="0.25">
      <c r="A3" s="571" t="s">
        <v>303</v>
      </c>
      <c r="B3" s="571"/>
      <c r="C3" s="571"/>
      <c r="D3" s="571"/>
      <c r="E3" s="560" t="s">
        <v>3016</v>
      </c>
      <c r="F3" s="560"/>
      <c r="G3" s="59"/>
    </row>
    <row r="4" spans="1:7" ht="21" customHeight="1" x14ac:dyDescent="0.25">
      <c r="A4" s="571" t="s">
        <v>404</v>
      </c>
      <c r="B4" s="571"/>
      <c r="C4" s="571"/>
      <c r="D4" s="571"/>
      <c r="E4" s="562" t="s">
        <v>2</v>
      </c>
      <c r="F4" s="562"/>
      <c r="G4" s="59"/>
    </row>
    <row r="5" spans="1:7" ht="29.25" customHeight="1" x14ac:dyDescent="0.25">
      <c r="A5" s="39"/>
      <c r="B5" s="39"/>
      <c r="C5" s="9"/>
      <c r="D5" s="9"/>
      <c r="E5" s="560" t="s">
        <v>2895</v>
      </c>
      <c r="F5" s="560"/>
      <c r="G5" s="59"/>
    </row>
    <row r="6" spans="1:7" ht="21" customHeight="1" x14ac:dyDescent="0.25">
      <c r="A6" s="72"/>
      <c r="B6" s="72"/>
      <c r="C6" s="73"/>
      <c r="D6" s="73"/>
      <c r="E6" s="72"/>
      <c r="F6" s="74"/>
      <c r="G6" s="44"/>
    </row>
    <row r="7" spans="1:7" s="38" customFormat="1" ht="80.25" customHeight="1" x14ac:dyDescent="0.25">
      <c r="A7" s="52" t="s">
        <v>3</v>
      </c>
      <c r="B7" s="52" t="s">
        <v>342</v>
      </c>
      <c r="C7" s="52" t="s">
        <v>135</v>
      </c>
      <c r="D7" s="52" t="s">
        <v>138</v>
      </c>
      <c r="E7" s="52" t="s">
        <v>137</v>
      </c>
      <c r="F7" s="52" t="s">
        <v>4</v>
      </c>
    </row>
    <row r="8" spans="1:7" ht="16.5" customHeight="1" x14ac:dyDescent="0.25">
      <c r="A8" s="52" t="s">
        <v>5</v>
      </c>
      <c r="B8" s="47" t="s">
        <v>24</v>
      </c>
      <c r="C8" s="52">
        <v>1</v>
      </c>
      <c r="D8" s="52">
        <v>2</v>
      </c>
      <c r="E8" s="52" t="s">
        <v>156</v>
      </c>
      <c r="F8" s="52">
        <v>4</v>
      </c>
    </row>
    <row r="9" spans="1:7" ht="21.75" customHeight="1" x14ac:dyDescent="0.25">
      <c r="A9" s="80" t="s">
        <v>287</v>
      </c>
      <c r="B9" s="95">
        <v>1</v>
      </c>
      <c r="C9" s="229" t="s">
        <v>7</v>
      </c>
      <c r="D9" s="221" t="s">
        <v>7</v>
      </c>
      <c r="E9" s="175">
        <f>E10+E24</f>
        <v>67673.600000000006</v>
      </c>
      <c r="F9" s="48"/>
    </row>
    <row r="10" spans="1:7" ht="21.75" customHeight="1" x14ac:dyDescent="0.25">
      <c r="A10" s="81" t="s">
        <v>286</v>
      </c>
      <c r="B10" s="27">
        <v>2</v>
      </c>
      <c r="C10" s="230" t="s">
        <v>7</v>
      </c>
      <c r="D10" s="231" t="s">
        <v>7</v>
      </c>
      <c r="E10" s="178">
        <f>E11+E16+E20</f>
        <v>67355.600000000006</v>
      </c>
      <c r="F10" s="49"/>
    </row>
    <row r="11" spans="1:7" ht="21.75" customHeight="1" x14ac:dyDescent="0.25">
      <c r="A11" s="81" t="s">
        <v>288</v>
      </c>
      <c r="B11" s="27">
        <v>3</v>
      </c>
      <c r="C11" s="230" t="s">
        <v>7</v>
      </c>
      <c r="D11" s="231" t="s">
        <v>7</v>
      </c>
      <c r="E11" s="178">
        <f>SUM(E12:E15)</f>
        <v>37709</v>
      </c>
      <c r="F11" s="49"/>
    </row>
    <row r="12" spans="1:7" ht="16.5" x14ac:dyDescent="0.25">
      <c r="A12" s="25" t="s">
        <v>277</v>
      </c>
      <c r="B12" s="27">
        <v>4</v>
      </c>
      <c r="C12" s="177">
        <v>0.2</v>
      </c>
      <c r="D12" s="91">
        <v>270</v>
      </c>
      <c r="E12" s="176">
        <f>C12*D12</f>
        <v>54</v>
      </c>
      <c r="F12" s="49"/>
    </row>
    <row r="13" spans="1:7" ht="16.5" x14ac:dyDescent="0.25">
      <c r="A13" s="25" t="s">
        <v>346</v>
      </c>
      <c r="B13" s="27">
        <v>5</v>
      </c>
      <c r="C13" s="177">
        <v>4.5</v>
      </c>
      <c r="D13" s="91">
        <v>270</v>
      </c>
      <c r="E13" s="176">
        <f>C13*D13</f>
        <v>1215</v>
      </c>
      <c r="F13" s="49"/>
    </row>
    <row r="14" spans="1:7" ht="16.5" customHeight="1" x14ac:dyDescent="0.25">
      <c r="A14" s="25" t="s">
        <v>278</v>
      </c>
      <c r="B14" s="27">
        <v>6</v>
      </c>
      <c r="C14" s="177">
        <v>3</v>
      </c>
      <c r="D14" s="91">
        <v>200</v>
      </c>
      <c r="E14" s="176">
        <f>C14*D14</f>
        <v>600</v>
      </c>
      <c r="F14" s="49"/>
    </row>
    <row r="15" spans="1:7" ht="34.5" customHeight="1" x14ac:dyDescent="0.25">
      <c r="A15" s="25" t="s">
        <v>279</v>
      </c>
      <c r="B15" s="27">
        <v>7</v>
      </c>
      <c r="C15" s="177">
        <v>512</v>
      </c>
      <c r="D15" s="91">
        <v>70</v>
      </c>
      <c r="E15" s="176">
        <f>C15*D15</f>
        <v>35840</v>
      </c>
      <c r="F15" s="49"/>
    </row>
    <row r="16" spans="1:7" ht="31.5" customHeight="1" x14ac:dyDescent="0.25">
      <c r="A16" s="81" t="s">
        <v>285</v>
      </c>
      <c r="B16" s="27">
        <v>8</v>
      </c>
      <c r="C16" s="230" t="s">
        <v>7</v>
      </c>
      <c r="D16" s="231" t="s">
        <v>7</v>
      </c>
      <c r="E16" s="178">
        <f>SUM(E17:E19)</f>
        <v>2710.6000000000004</v>
      </c>
      <c r="F16" s="49"/>
    </row>
    <row r="17" spans="1:6" ht="16.5" x14ac:dyDescent="0.25">
      <c r="A17" s="25" t="s">
        <v>280</v>
      </c>
      <c r="B17" s="27">
        <v>9</v>
      </c>
      <c r="C17" s="177">
        <v>2</v>
      </c>
      <c r="D17" s="91">
        <v>121</v>
      </c>
      <c r="E17" s="176">
        <f>C17*D17</f>
        <v>242</v>
      </c>
      <c r="F17" s="49"/>
    </row>
    <row r="18" spans="1:6" ht="16.5" customHeight="1" x14ac:dyDescent="0.25">
      <c r="A18" s="25" t="s">
        <v>2939</v>
      </c>
      <c r="B18" s="27">
        <v>10</v>
      </c>
      <c r="C18" s="177">
        <v>2</v>
      </c>
      <c r="D18" s="91">
        <v>370</v>
      </c>
      <c r="E18" s="176">
        <f>C18*D18</f>
        <v>740</v>
      </c>
      <c r="F18" s="49"/>
    </row>
    <row r="19" spans="1:6" ht="21.75" customHeight="1" x14ac:dyDescent="0.25">
      <c r="A19" s="25" t="s">
        <v>281</v>
      </c>
      <c r="B19" s="27">
        <v>11</v>
      </c>
      <c r="C19" s="177">
        <v>20.100000000000001</v>
      </c>
      <c r="D19" s="91">
        <v>86</v>
      </c>
      <c r="E19" s="176">
        <f>C19*D19</f>
        <v>1728.6000000000001</v>
      </c>
      <c r="F19" s="49"/>
    </row>
    <row r="20" spans="1:6" ht="16.5" customHeight="1" x14ac:dyDescent="0.25">
      <c r="A20" s="81" t="s">
        <v>284</v>
      </c>
      <c r="B20" s="27">
        <v>12</v>
      </c>
      <c r="C20" s="230" t="s">
        <v>7</v>
      </c>
      <c r="D20" s="231" t="s">
        <v>7</v>
      </c>
      <c r="E20" s="178">
        <f>SUM(E21:E23)</f>
        <v>26936</v>
      </c>
      <c r="F20" s="49"/>
    </row>
    <row r="21" spans="1:6" ht="16.5" x14ac:dyDescent="0.25">
      <c r="A21" s="25" t="s">
        <v>347</v>
      </c>
      <c r="B21" s="27">
        <v>13</v>
      </c>
      <c r="C21" s="177">
        <v>51.2</v>
      </c>
      <c r="D21" s="91">
        <v>400</v>
      </c>
      <c r="E21" s="176">
        <f>C21*D21</f>
        <v>20480</v>
      </c>
      <c r="F21" s="49"/>
    </row>
    <row r="22" spans="1:6" ht="16.5" x14ac:dyDescent="0.25">
      <c r="A22" s="25" t="s">
        <v>282</v>
      </c>
      <c r="B22" s="27">
        <v>14</v>
      </c>
      <c r="C22" s="177">
        <v>0.7</v>
      </c>
      <c r="D22" s="91">
        <v>400</v>
      </c>
      <c r="E22" s="176">
        <f>C22*D22</f>
        <v>280</v>
      </c>
      <c r="F22" s="49"/>
    </row>
    <row r="23" spans="1:6" ht="19.5" customHeight="1" x14ac:dyDescent="0.25">
      <c r="A23" s="25" t="s">
        <v>283</v>
      </c>
      <c r="B23" s="27">
        <v>15</v>
      </c>
      <c r="C23" s="177">
        <v>154.4</v>
      </c>
      <c r="D23" s="91">
        <v>40</v>
      </c>
      <c r="E23" s="176">
        <f>C23*D23</f>
        <v>6176</v>
      </c>
      <c r="F23" s="49"/>
    </row>
    <row r="24" spans="1:6" ht="18.75" customHeight="1" x14ac:dyDescent="0.25">
      <c r="A24" s="81" t="s">
        <v>307</v>
      </c>
      <c r="B24" s="27">
        <v>16</v>
      </c>
      <c r="C24" s="230" t="s">
        <v>7</v>
      </c>
      <c r="D24" s="231" t="s">
        <v>7</v>
      </c>
      <c r="E24" s="178">
        <f>E25+E29</f>
        <v>318</v>
      </c>
      <c r="F24" s="49"/>
    </row>
    <row r="25" spans="1:6" ht="18.75" customHeight="1" x14ac:dyDescent="0.25">
      <c r="A25" s="81" t="s">
        <v>308</v>
      </c>
      <c r="B25" s="27">
        <v>17</v>
      </c>
      <c r="C25" s="230" t="s">
        <v>7</v>
      </c>
      <c r="D25" s="231" t="s">
        <v>7</v>
      </c>
      <c r="E25" s="178">
        <f>SUM(E26:E28)</f>
        <v>0</v>
      </c>
      <c r="F25" s="49"/>
    </row>
    <row r="26" spans="1:6" ht="16.5" customHeight="1" x14ac:dyDescent="0.25">
      <c r="A26" s="25" t="s">
        <v>304</v>
      </c>
      <c r="B26" s="27">
        <v>18</v>
      </c>
      <c r="C26" s="227"/>
      <c r="D26" s="198"/>
      <c r="E26" s="176">
        <f>C26*D26</f>
        <v>0</v>
      </c>
      <c r="F26" s="49"/>
    </row>
    <row r="27" spans="1:6" ht="16.5" customHeight="1" x14ac:dyDescent="0.25">
      <c r="A27" s="25" t="s">
        <v>305</v>
      </c>
      <c r="B27" s="27">
        <v>19</v>
      </c>
      <c r="C27" s="227"/>
      <c r="D27" s="198"/>
      <c r="E27" s="176">
        <f>C27*D27</f>
        <v>0</v>
      </c>
      <c r="F27" s="49"/>
    </row>
    <row r="28" spans="1:6" ht="33.75" customHeight="1" x14ac:dyDescent="0.25">
      <c r="A28" s="25" t="s">
        <v>306</v>
      </c>
      <c r="B28" s="27">
        <v>20</v>
      </c>
      <c r="C28" s="227"/>
      <c r="D28" s="198"/>
      <c r="E28" s="176">
        <f>C28*D28</f>
        <v>0</v>
      </c>
      <c r="F28" s="49"/>
    </row>
    <row r="29" spans="1:6" ht="23.25" customHeight="1" x14ac:dyDescent="0.25">
      <c r="A29" s="81" t="s">
        <v>309</v>
      </c>
      <c r="B29" s="27">
        <v>21</v>
      </c>
      <c r="C29" s="232" t="s">
        <v>7</v>
      </c>
      <c r="D29" s="233" t="s">
        <v>7</v>
      </c>
      <c r="E29" s="178">
        <f>SUM(E30:E32)</f>
        <v>318</v>
      </c>
      <c r="F29" s="49"/>
    </row>
    <row r="30" spans="1:6" ht="16.5" customHeight="1" x14ac:dyDescent="0.25">
      <c r="A30" s="25" t="s">
        <v>310</v>
      </c>
      <c r="B30" s="27">
        <v>22</v>
      </c>
      <c r="C30" s="227">
        <v>3.5</v>
      </c>
      <c r="D30" s="198">
        <v>68</v>
      </c>
      <c r="E30" s="176">
        <f>C30*D30</f>
        <v>238</v>
      </c>
      <c r="F30" s="49"/>
    </row>
    <row r="31" spans="1:6" ht="16.5" customHeight="1" x14ac:dyDescent="0.25">
      <c r="A31" s="25" t="s">
        <v>312</v>
      </c>
      <c r="B31" s="27">
        <v>23</v>
      </c>
      <c r="C31" s="227">
        <v>0.5</v>
      </c>
      <c r="D31" s="198">
        <v>120</v>
      </c>
      <c r="E31" s="176">
        <f>C31*D31</f>
        <v>60</v>
      </c>
      <c r="F31" s="49"/>
    </row>
    <row r="32" spans="1:6" ht="31.5" customHeight="1" x14ac:dyDescent="0.25">
      <c r="A32" s="25" t="s">
        <v>348</v>
      </c>
      <c r="B32" s="27">
        <v>24</v>
      </c>
      <c r="C32" s="227">
        <v>0.5</v>
      </c>
      <c r="D32" s="198">
        <v>40</v>
      </c>
      <c r="E32" s="176">
        <f>C32*D32</f>
        <v>20</v>
      </c>
      <c r="F32" s="49"/>
    </row>
    <row r="33" spans="1:6" ht="22.5" customHeight="1" x14ac:dyDescent="0.25">
      <c r="A33" s="81" t="s">
        <v>291</v>
      </c>
      <c r="B33" s="27">
        <v>25</v>
      </c>
      <c r="C33" s="232" t="s">
        <v>7</v>
      </c>
      <c r="D33" s="233" t="s">
        <v>7</v>
      </c>
      <c r="E33" s="178">
        <f>E34+E38</f>
        <v>5720.5</v>
      </c>
      <c r="F33" s="49"/>
    </row>
    <row r="34" spans="1:6" ht="16.5" customHeight="1" x14ac:dyDescent="0.25">
      <c r="A34" s="81" t="s">
        <v>289</v>
      </c>
      <c r="B34" s="27">
        <v>26</v>
      </c>
      <c r="C34" s="232" t="s">
        <v>7</v>
      </c>
      <c r="D34" s="233" t="s">
        <v>7</v>
      </c>
      <c r="E34" s="178">
        <f>SUM(E35:E37)</f>
        <v>4980</v>
      </c>
      <c r="F34" s="49"/>
    </row>
    <row r="35" spans="1:6" ht="16.5" customHeight="1" x14ac:dyDescent="0.25">
      <c r="A35" s="25" t="s">
        <v>72</v>
      </c>
      <c r="B35" s="27">
        <v>27</v>
      </c>
      <c r="C35" s="228"/>
      <c r="D35" s="199"/>
      <c r="E35" s="176">
        <f>C35*D35</f>
        <v>0</v>
      </c>
      <c r="F35" s="49"/>
    </row>
    <row r="36" spans="1:6" ht="16.5" customHeight="1" x14ac:dyDescent="0.25">
      <c r="A36" s="25" t="s">
        <v>73</v>
      </c>
      <c r="B36" s="27">
        <v>28</v>
      </c>
      <c r="C36" s="228">
        <v>41.5</v>
      </c>
      <c r="D36" s="199">
        <v>120</v>
      </c>
      <c r="E36" s="176">
        <f>C36*D36</f>
        <v>4980</v>
      </c>
      <c r="F36" s="49"/>
    </row>
    <row r="37" spans="1:6" ht="33.75" customHeight="1" x14ac:dyDescent="0.25">
      <c r="A37" s="25" t="s">
        <v>349</v>
      </c>
      <c r="B37" s="27">
        <v>29</v>
      </c>
      <c r="C37" s="228"/>
      <c r="D37" s="199"/>
      <c r="E37" s="176">
        <f>C37*D37</f>
        <v>0</v>
      </c>
      <c r="F37" s="49"/>
    </row>
    <row r="38" spans="1:6" ht="16.5" customHeight="1" x14ac:dyDescent="0.25">
      <c r="A38" s="81" t="s">
        <v>311</v>
      </c>
      <c r="B38" s="27">
        <v>30</v>
      </c>
      <c r="C38" s="232" t="s">
        <v>7</v>
      </c>
      <c r="D38" s="233" t="s">
        <v>7</v>
      </c>
      <c r="E38" s="178">
        <f>E39+E43</f>
        <v>740.5</v>
      </c>
      <c r="F38" s="49"/>
    </row>
    <row r="39" spans="1:6" ht="16.5" customHeight="1" x14ac:dyDescent="0.25">
      <c r="A39" s="81" t="s">
        <v>317</v>
      </c>
      <c r="B39" s="27">
        <v>31</v>
      </c>
      <c r="C39" s="232" t="s">
        <v>7</v>
      </c>
      <c r="D39" s="233" t="s">
        <v>7</v>
      </c>
      <c r="E39" s="178">
        <f>SUM(E40:E42)</f>
        <v>0</v>
      </c>
      <c r="F39" s="49"/>
    </row>
    <row r="40" spans="1:6" ht="16.5" customHeight="1" x14ac:dyDescent="0.25">
      <c r="A40" s="25" t="s">
        <v>310</v>
      </c>
      <c r="B40" s="27">
        <v>32</v>
      </c>
      <c r="C40" s="228"/>
      <c r="D40" s="198"/>
      <c r="E40" s="176">
        <f>C40*D40</f>
        <v>0</v>
      </c>
      <c r="F40" s="49"/>
    </row>
    <row r="41" spans="1:6" ht="16.5" customHeight="1" x14ac:dyDescent="0.25">
      <c r="A41" s="25" t="s">
        <v>312</v>
      </c>
      <c r="B41" s="27">
        <v>33</v>
      </c>
      <c r="C41" s="228"/>
      <c r="D41" s="198"/>
      <c r="E41" s="176">
        <f>C41*D41</f>
        <v>0</v>
      </c>
      <c r="F41" s="49"/>
    </row>
    <row r="42" spans="1:6" ht="20.25" customHeight="1" x14ac:dyDescent="0.25">
      <c r="A42" s="25" t="s">
        <v>313</v>
      </c>
      <c r="B42" s="27">
        <v>34</v>
      </c>
      <c r="C42" s="177"/>
      <c r="D42" s="91"/>
      <c r="E42" s="176">
        <f>C42*D42</f>
        <v>0</v>
      </c>
      <c r="F42" s="49"/>
    </row>
    <row r="43" spans="1:6" ht="16.5" customHeight="1" x14ac:dyDescent="0.25">
      <c r="A43" s="81" t="s">
        <v>316</v>
      </c>
      <c r="B43" s="27">
        <v>35</v>
      </c>
      <c r="C43" s="230" t="s">
        <v>7</v>
      </c>
      <c r="D43" s="231" t="s">
        <v>7</v>
      </c>
      <c r="E43" s="178">
        <f>SUM(E44:E47)</f>
        <v>740.5</v>
      </c>
      <c r="F43" s="49"/>
    </row>
    <row r="44" spans="1:6" ht="16.5" customHeight="1" x14ac:dyDescent="0.25">
      <c r="A44" s="25" t="s">
        <v>310</v>
      </c>
      <c r="B44" s="27">
        <v>36</v>
      </c>
      <c r="C44" s="177">
        <v>5.5</v>
      </c>
      <c r="D44" s="91">
        <v>51</v>
      </c>
      <c r="E44" s="176">
        <f>C44*D44</f>
        <v>280.5</v>
      </c>
      <c r="F44" s="49"/>
    </row>
    <row r="45" spans="1:6" ht="16.5" customHeight="1" x14ac:dyDescent="0.25">
      <c r="A45" s="25" t="s">
        <v>312</v>
      </c>
      <c r="B45" s="27">
        <v>37</v>
      </c>
      <c r="C45" s="177">
        <v>10</v>
      </c>
      <c r="D45" s="91">
        <v>46</v>
      </c>
      <c r="E45" s="176">
        <f>C45*D45</f>
        <v>460</v>
      </c>
      <c r="F45" s="49"/>
    </row>
    <row r="46" spans="1:6" ht="32.25" customHeight="1" x14ac:dyDescent="0.25">
      <c r="A46" s="25" t="s">
        <v>314</v>
      </c>
      <c r="B46" s="27">
        <v>38</v>
      </c>
      <c r="C46" s="177"/>
      <c r="D46" s="91"/>
      <c r="E46" s="176">
        <f>C46*D46</f>
        <v>0</v>
      </c>
      <c r="F46" s="49"/>
    </row>
    <row r="47" spans="1:6" ht="19.5" customHeight="1" x14ac:dyDescent="0.25">
      <c r="A47" s="25" t="s">
        <v>315</v>
      </c>
      <c r="B47" s="27">
        <v>39</v>
      </c>
      <c r="C47" s="177"/>
      <c r="D47" s="91"/>
      <c r="E47" s="176">
        <f>C47*D47</f>
        <v>0</v>
      </c>
      <c r="F47" s="49"/>
    </row>
    <row r="48" spans="1:6" ht="19.5" customHeight="1" x14ac:dyDescent="0.25">
      <c r="A48" s="81" t="s">
        <v>290</v>
      </c>
      <c r="B48" s="27">
        <v>40</v>
      </c>
      <c r="C48" s="230" t="s">
        <v>7</v>
      </c>
      <c r="D48" s="231" t="s">
        <v>7</v>
      </c>
      <c r="E48" s="178">
        <f>SUM(E49:E51)</f>
        <v>0</v>
      </c>
      <c r="F48" s="49"/>
    </row>
    <row r="49" spans="1:9" ht="19.5" customHeight="1" x14ac:dyDescent="0.25">
      <c r="A49" s="25" t="s">
        <v>74</v>
      </c>
      <c r="B49" s="27">
        <v>41</v>
      </c>
      <c r="C49" s="177"/>
      <c r="D49" s="91"/>
      <c r="E49" s="176">
        <f>C49*D49</f>
        <v>0</v>
      </c>
      <c r="F49" s="49"/>
    </row>
    <row r="50" spans="1:9" ht="19.5" customHeight="1" x14ac:dyDescent="0.25">
      <c r="A50" s="25" t="s">
        <v>75</v>
      </c>
      <c r="B50" s="27">
        <v>42</v>
      </c>
      <c r="C50" s="177"/>
      <c r="D50" s="91"/>
      <c r="E50" s="176">
        <f>C50*D50</f>
        <v>0</v>
      </c>
      <c r="F50" s="49"/>
    </row>
    <row r="51" spans="1:9" ht="19.5" customHeight="1" x14ac:dyDescent="0.25">
      <c r="A51" s="82" t="s">
        <v>76</v>
      </c>
      <c r="B51" s="98">
        <v>43</v>
      </c>
      <c r="C51" s="177"/>
      <c r="D51" s="91"/>
      <c r="E51" s="176">
        <f>C51*D51</f>
        <v>0</v>
      </c>
      <c r="F51" s="75"/>
    </row>
    <row r="52" spans="1:9" s="69" customFormat="1" ht="20.25" customHeight="1" x14ac:dyDescent="0.25">
      <c r="A52" s="47" t="s">
        <v>9</v>
      </c>
      <c r="B52" s="52">
        <v>44</v>
      </c>
      <c r="C52" s="234" t="s">
        <v>7</v>
      </c>
      <c r="D52" s="234" t="s">
        <v>7</v>
      </c>
      <c r="E52" s="179">
        <f>E9+E33+E48</f>
        <v>73394.100000000006</v>
      </c>
      <c r="F52" s="47"/>
    </row>
    <row r="53" spans="1:9" ht="18" customHeight="1" x14ac:dyDescent="0.25"/>
    <row r="54" spans="1:9" ht="18" customHeight="1" x14ac:dyDescent="0.25">
      <c r="A54" s="77" t="s">
        <v>368</v>
      </c>
      <c r="B54" s="77"/>
      <c r="C54" s="576" t="s">
        <v>367</v>
      </c>
      <c r="D54" s="576"/>
      <c r="E54" s="576"/>
      <c r="F54" s="576"/>
    </row>
    <row r="55" spans="1:9" ht="18" customHeight="1" x14ac:dyDescent="0.25">
      <c r="A55" s="9" t="s">
        <v>10</v>
      </c>
      <c r="B55" s="9"/>
      <c r="C55" s="571" t="s">
        <v>416</v>
      </c>
      <c r="D55" s="571"/>
      <c r="E55" s="571"/>
      <c r="F55" s="571"/>
    </row>
    <row r="56" spans="1:9" ht="18" customHeight="1" x14ac:dyDescent="0.25">
      <c r="A56" s="9" t="s">
        <v>318</v>
      </c>
      <c r="B56" s="9"/>
      <c r="C56" s="576" t="s">
        <v>12</v>
      </c>
      <c r="D56" s="576"/>
      <c r="E56" s="576"/>
      <c r="F56" s="576"/>
    </row>
    <row r="58" spans="1:9" ht="16.5" customHeight="1" x14ac:dyDescent="0.25">
      <c r="A58" s="78" t="s">
        <v>78</v>
      </c>
      <c r="B58" s="78"/>
      <c r="C58" s="79"/>
      <c r="D58" s="79"/>
      <c r="E58" s="61"/>
      <c r="F58" s="61"/>
      <c r="G58" s="61"/>
      <c r="H58" s="61"/>
      <c r="I58" s="61"/>
    </row>
    <row r="59" spans="1:9" ht="37.5" customHeight="1" x14ac:dyDescent="0.25">
      <c r="A59" s="580" t="s">
        <v>319</v>
      </c>
      <c r="B59" s="580"/>
      <c r="C59" s="580"/>
      <c r="D59" s="580"/>
      <c r="E59" s="580"/>
      <c r="F59" s="580"/>
      <c r="G59" s="70"/>
      <c r="H59" s="61"/>
      <c r="I59" s="61"/>
    </row>
    <row r="60" spans="1:9" ht="36.75" customHeight="1" x14ac:dyDescent="0.25">
      <c r="A60" s="578" t="s">
        <v>159</v>
      </c>
      <c r="B60" s="578"/>
      <c r="C60" s="578"/>
      <c r="D60" s="578"/>
      <c r="E60" s="578"/>
      <c r="F60" s="578"/>
      <c r="G60" s="62"/>
      <c r="H60" s="63"/>
      <c r="I60" s="63"/>
    </row>
    <row r="61" spans="1:9" ht="25.5" customHeight="1" x14ac:dyDescent="0.25">
      <c r="A61" s="578" t="s">
        <v>158</v>
      </c>
      <c r="B61" s="578"/>
      <c r="C61" s="578"/>
      <c r="D61" s="578"/>
      <c r="E61" s="578"/>
      <c r="F61" s="578"/>
      <c r="G61" s="62"/>
      <c r="H61" s="63"/>
      <c r="I61" s="63"/>
    </row>
    <row r="62" spans="1:9" s="11" customFormat="1" ht="33.75" customHeight="1" x14ac:dyDescent="0.25">
      <c r="A62" s="578" t="s">
        <v>157</v>
      </c>
      <c r="B62" s="578"/>
      <c r="C62" s="578"/>
      <c r="D62" s="578"/>
      <c r="E62" s="578"/>
      <c r="F62" s="578"/>
      <c r="G62" s="62"/>
      <c r="H62" s="62"/>
      <c r="I62" s="62"/>
    </row>
  </sheetData>
  <sheetProtection password="CC49" sheet="1" selectLockedCells="1"/>
  <mergeCells count="14">
    <mergeCell ref="E2:F2"/>
    <mergeCell ref="E3:F3"/>
    <mergeCell ref="E4:F4"/>
    <mergeCell ref="A3:D3"/>
    <mergeCell ref="A2:D2"/>
    <mergeCell ref="A4:D4"/>
    <mergeCell ref="E5:F5"/>
    <mergeCell ref="A62:F62"/>
    <mergeCell ref="C54:F54"/>
    <mergeCell ref="C55:F55"/>
    <mergeCell ref="C56:F56"/>
    <mergeCell ref="A59:F59"/>
    <mergeCell ref="A60:F60"/>
    <mergeCell ref="A61:F61"/>
  </mergeCells>
  <phoneticPr fontId="21" type="noConversion"/>
  <pageMargins left="0.92" right="0.2" top="0.57999999999999996" bottom="0.54" header="0.3" footer="0.2"/>
  <pageSetup paperSize="9" orientation="portrait" verticalDpi="300" r:id="rId1"/>
  <headerFoot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62"/>
  <sheetViews>
    <sheetView showZeros="0" topLeftCell="A25" workbookViewId="0">
      <selection activeCell="O18" sqref="O18"/>
    </sheetView>
  </sheetViews>
  <sheetFormatPr defaultColWidth="9.140625" defaultRowHeight="15" x14ac:dyDescent="0.25"/>
  <cols>
    <col min="1" max="1" width="6.85546875" style="41" customWidth="1"/>
    <col min="2" max="2" width="8.7109375" style="41" customWidth="1"/>
    <col min="3" max="3" width="53.5703125" style="41" customWidth="1"/>
    <col min="4" max="4" width="26.28515625" style="41" customWidth="1"/>
    <col min="5" max="5" width="13.7109375" style="102" customWidth="1"/>
    <col min="6" max="6" width="14" style="41" customWidth="1"/>
    <col min="7" max="7" width="11.140625" style="41" customWidth="1"/>
    <col min="8" max="8" width="14.42578125" style="41" customWidth="1"/>
    <col min="9" max="9" width="9.85546875" style="41" customWidth="1"/>
    <col min="10" max="16384" width="9.140625" style="41"/>
  </cols>
  <sheetData>
    <row r="1" spans="1:9" ht="20.25" customHeight="1" x14ac:dyDescent="0.25">
      <c r="A1" s="585" t="s">
        <v>79</v>
      </c>
      <c r="B1" s="585"/>
      <c r="C1" s="585"/>
    </row>
    <row r="2" spans="1:9" ht="20.25" customHeight="1" x14ac:dyDescent="0.25">
      <c r="C2" s="571" t="s">
        <v>161</v>
      </c>
      <c r="D2" s="571"/>
      <c r="E2" s="571"/>
      <c r="F2" s="571"/>
      <c r="G2" s="562" t="s">
        <v>1</v>
      </c>
      <c r="H2" s="562"/>
      <c r="I2" s="562"/>
    </row>
    <row r="3" spans="1:9" ht="20.25" customHeight="1" x14ac:dyDescent="0.25">
      <c r="A3" s="39"/>
      <c r="B3" s="39"/>
      <c r="C3" s="571" t="s">
        <v>162</v>
      </c>
      <c r="D3" s="571"/>
      <c r="E3" s="571"/>
      <c r="F3" s="571"/>
      <c r="G3" s="560" t="s">
        <v>2894</v>
      </c>
      <c r="H3" s="560"/>
      <c r="I3" s="560"/>
    </row>
    <row r="4" spans="1:9" ht="20.25" customHeight="1" x14ac:dyDescent="0.25">
      <c r="A4" s="39"/>
      <c r="B4" s="39"/>
      <c r="C4" s="571" t="s">
        <v>405</v>
      </c>
      <c r="D4" s="571"/>
      <c r="E4" s="571"/>
      <c r="F4" s="571"/>
      <c r="G4" s="562" t="s">
        <v>2</v>
      </c>
      <c r="H4" s="562"/>
      <c r="I4" s="562"/>
    </row>
    <row r="5" spans="1:9" ht="20.25" customHeight="1" x14ac:dyDescent="0.25">
      <c r="A5" s="39"/>
      <c r="B5" s="571"/>
      <c r="C5" s="571"/>
      <c r="D5" s="571"/>
      <c r="E5" s="571"/>
      <c r="G5" s="560" t="s">
        <v>2895</v>
      </c>
      <c r="H5" s="560"/>
      <c r="I5" s="560"/>
    </row>
    <row r="6" spans="1:9" ht="20.25" customHeight="1" x14ac:dyDescent="0.25">
      <c r="F6" s="584" t="s">
        <v>90</v>
      </c>
      <c r="G6" s="584"/>
      <c r="H6" s="584"/>
      <c r="I6" s="584"/>
    </row>
    <row r="7" spans="1:9" ht="86.25" customHeight="1" x14ac:dyDescent="0.25">
      <c r="A7" s="52" t="s">
        <v>80</v>
      </c>
      <c r="B7" s="52" t="s">
        <v>81</v>
      </c>
      <c r="C7" s="52" t="s">
        <v>140</v>
      </c>
      <c r="D7" s="52" t="s">
        <v>82</v>
      </c>
      <c r="E7" s="119" t="s">
        <v>83</v>
      </c>
      <c r="F7" s="52" t="s">
        <v>84</v>
      </c>
      <c r="G7" s="52" t="s">
        <v>141</v>
      </c>
      <c r="H7" s="52" t="s">
        <v>85</v>
      </c>
      <c r="I7" s="52" t="s">
        <v>4</v>
      </c>
    </row>
    <row r="8" spans="1:9" ht="16.5" x14ac:dyDescent="0.25">
      <c r="A8" s="52" t="s">
        <v>5</v>
      </c>
      <c r="B8" s="52" t="s">
        <v>24</v>
      </c>
      <c r="C8" s="52" t="s">
        <v>86</v>
      </c>
      <c r="D8" s="52" t="s">
        <v>87</v>
      </c>
      <c r="E8" s="119" t="s">
        <v>88</v>
      </c>
      <c r="F8" s="52">
        <v>1</v>
      </c>
      <c r="G8" s="52">
        <v>2</v>
      </c>
      <c r="H8" s="52" t="s">
        <v>343</v>
      </c>
      <c r="I8" s="52">
        <v>4</v>
      </c>
    </row>
    <row r="9" spans="1:9" ht="16.5" customHeight="1" x14ac:dyDescent="0.25">
      <c r="A9" s="23">
        <v>1</v>
      </c>
      <c r="B9" s="395">
        <v>5286</v>
      </c>
      <c r="C9" s="536" t="s">
        <v>2253</v>
      </c>
      <c r="D9" s="272" t="s">
        <v>2254</v>
      </c>
      <c r="E9" s="396" t="s">
        <v>1630</v>
      </c>
      <c r="F9" s="537">
        <v>1020</v>
      </c>
      <c r="G9" s="536">
        <v>50</v>
      </c>
      <c r="H9" s="397">
        <f>F9*G9/100</f>
        <v>510</v>
      </c>
      <c r="I9" s="24"/>
    </row>
    <row r="10" spans="1:9" ht="16.5" customHeight="1" x14ac:dyDescent="0.25">
      <c r="A10" s="26">
        <f>+A9+1</f>
        <v>2</v>
      </c>
      <c r="B10" s="273">
        <v>5973</v>
      </c>
      <c r="C10" s="538" t="s">
        <v>2255</v>
      </c>
      <c r="D10" s="275" t="s">
        <v>781</v>
      </c>
      <c r="E10" s="276" t="s">
        <v>468</v>
      </c>
      <c r="F10" s="539">
        <v>5188</v>
      </c>
      <c r="G10" s="538">
        <v>30</v>
      </c>
      <c r="H10" s="235">
        <f>F10*G10/100</f>
        <v>1556.4</v>
      </c>
      <c r="I10" s="25"/>
    </row>
    <row r="11" spans="1:9" ht="16.5" customHeight="1" x14ac:dyDescent="0.25">
      <c r="A11" s="26">
        <f>+A10+1</f>
        <v>3</v>
      </c>
      <c r="B11" s="273">
        <v>6681</v>
      </c>
      <c r="C11" s="538" t="s">
        <v>2256</v>
      </c>
      <c r="D11" s="278" t="s">
        <v>781</v>
      </c>
      <c r="E11" s="276" t="s">
        <v>468</v>
      </c>
      <c r="F11" s="539">
        <v>119045</v>
      </c>
      <c r="G11" s="538">
        <v>5</v>
      </c>
      <c r="H11" s="235">
        <f>F11*G11/100</f>
        <v>5952.25</v>
      </c>
      <c r="I11" s="25"/>
    </row>
    <row r="12" spans="1:9" ht="16.5" customHeight="1" x14ac:dyDescent="0.25">
      <c r="A12" s="26">
        <f t="shared" ref="A12:A49" si="0">+A11+1</f>
        <v>4</v>
      </c>
      <c r="B12" s="273">
        <v>1</v>
      </c>
      <c r="C12" s="538" t="s">
        <v>2257</v>
      </c>
      <c r="D12" s="278" t="s">
        <v>2258</v>
      </c>
      <c r="E12" s="276" t="s">
        <v>1630</v>
      </c>
      <c r="F12" s="539">
        <v>4950</v>
      </c>
      <c r="G12" s="538">
        <v>30</v>
      </c>
      <c r="H12" s="235">
        <f>F12*G12/100</f>
        <v>1485</v>
      </c>
      <c r="I12" s="25"/>
    </row>
    <row r="13" spans="1:9" ht="16.5" customHeight="1" x14ac:dyDescent="0.25">
      <c r="A13" s="26">
        <f t="shared" si="0"/>
        <v>5</v>
      </c>
      <c r="B13" s="273">
        <v>1</v>
      </c>
      <c r="C13" s="538" t="s">
        <v>2259</v>
      </c>
      <c r="D13" s="278" t="s">
        <v>2260</v>
      </c>
      <c r="E13" s="276" t="s">
        <v>1630</v>
      </c>
      <c r="F13" s="539">
        <v>1208</v>
      </c>
      <c r="G13" s="538">
        <v>30</v>
      </c>
      <c r="H13" s="235">
        <f>F13*G13/100</f>
        <v>362.4</v>
      </c>
      <c r="I13" s="25"/>
    </row>
    <row r="14" spans="1:9" ht="16.5" customHeight="1" x14ac:dyDescent="0.25">
      <c r="A14" s="26">
        <f t="shared" si="0"/>
        <v>6</v>
      </c>
      <c r="B14" s="273"/>
      <c r="C14" s="274"/>
      <c r="D14" s="278"/>
      <c r="E14" s="276"/>
      <c r="F14" s="277"/>
      <c r="G14" s="277"/>
      <c r="H14" s="235">
        <f t="shared" ref="H14:H50" si="1">F14*G14/100</f>
        <v>0</v>
      </c>
      <c r="I14" s="25"/>
    </row>
    <row r="15" spans="1:9" ht="16.5" customHeight="1" x14ac:dyDescent="0.25">
      <c r="A15" s="26">
        <f t="shared" si="0"/>
        <v>7</v>
      </c>
      <c r="B15" s="273"/>
      <c r="C15" s="274"/>
      <c r="D15" s="278"/>
      <c r="E15" s="276"/>
      <c r="F15" s="277"/>
      <c r="G15" s="277"/>
      <c r="H15" s="235">
        <f t="shared" si="1"/>
        <v>0</v>
      </c>
      <c r="I15" s="25"/>
    </row>
    <row r="16" spans="1:9" ht="16.5" customHeight="1" x14ac:dyDescent="0.25">
      <c r="A16" s="26">
        <f t="shared" si="0"/>
        <v>8</v>
      </c>
      <c r="B16" s="273"/>
      <c r="C16" s="274"/>
      <c r="D16" s="278"/>
      <c r="E16" s="276"/>
      <c r="F16" s="277"/>
      <c r="G16" s="277"/>
      <c r="H16" s="235">
        <f t="shared" si="1"/>
        <v>0</v>
      </c>
      <c r="I16" s="25"/>
    </row>
    <row r="17" spans="1:9" ht="16.5" customHeight="1" x14ac:dyDescent="0.25">
      <c r="A17" s="26">
        <f t="shared" si="0"/>
        <v>9</v>
      </c>
      <c r="B17" s="273"/>
      <c r="C17" s="274"/>
      <c r="D17" s="278"/>
      <c r="E17" s="276"/>
      <c r="F17" s="277"/>
      <c r="G17" s="277"/>
      <c r="H17" s="235">
        <f t="shared" si="1"/>
        <v>0</v>
      </c>
      <c r="I17" s="25"/>
    </row>
    <row r="18" spans="1:9" ht="16.5" customHeight="1" x14ac:dyDescent="0.25">
      <c r="A18" s="26">
        <f t="shared" si="0"/>
        <v>10</v>
      </c>
      <c r="B18" s="25"/>
      <c r="C18" s="25"/>
      <c r="D18" s="25"/>
      <c r="E18" s="236"/>
      <c r="F18" s="237"/>
      <c r="G18" s="237"/>
      <c r="H18" s="235">
        <f t="shared" si="1"/>
        <v>0</v>
      </c>
      <c r="I18" s="25"/>
    </row>
    <row r="19" spans="1:9" ht="16.5" customHeight="1" x14ac:dyDescent="0.25">
      <c r="A19" s="26">
        <f t="shared" si="0"/>
        <v>11</v>
      </c>
      <c r="B19" s="25"/>
      <c r="C19" s="25"/>
      <c r="D19" s="25"/>
      <c r="E19" s="236"/>
      <c r="F19" s="237"/>
      <c r="G19" s="237"/>
      <c r="H19" s="235">
        <f t="shared" si="1"/>
        <v>0</v>
      </c>
      <c r="I19" s="25"/>
    </row>
    <row r="20" spans="1:9" ht="16.5" customHeight="1" x14ac:dyDescent="0.25">
      <c r="A20" s="26">
        <f t="shared" si="0"/>
        <v>12</v>
      </c>
      <c r="B20" s="25"/>
      <c r="C20" s="25"/>
      <c r="D20" s="25"/>
      <c r="E20" s="236"/>
      <c r="F20" s="237"/>
      <c r="G20" s="237"/>
      <c r="H20" s="235">
        <f t="shared" si="1"/>
        <v>0</v>
      </c>
      <c r="I20" s="25"/>
    </row>
    <row r="21" spans="1:9" ht="16.5" customHeight="1" x14ac:dyDescent="0.25">
      <c r="A21" s="26">
        <f t="shared" si="0"/>
        <v>13</v>
      </c>
      <c r="B21" s="25"/>
      <c r="C21" s="25"/>
      <c r="D21" s="25"/>
      <c r="E21" s="236"/>
      <c r="F21" s="237"/>
      <c r="G21" s="237"/>
      <c r="H21" s="235">
        <f t="shared" si="1"/>
        <v>0</v>
      </c>
      <c r="I21" s="25"/>
    </row>
    <row r="22" spans="1:9" ht="16.5" customHeight="1" x14ac:dyDescent="0.25">
      <c r="A22" s="26">
        <f t="shared" si="0"/>
        <v>14</v>
      </c>
      <c r="B22" s="25"/>
      <c r="C22" s="25"/>
      <c r="D22" s="25"/>
      <c r="E22" s="236"/>
      <c r="F22" s="237"/>
      <c r="G22" s="237"/>
      <c r="H22" s="235">
        <f t="shared" si="1"/>
        <v>0</v>
      </c>
      <c r="I22" s="25"/>
    </row>
    <row r="23" spans="1:9" ht="16.5" customHeight="1" x14ac:dyDescent="0.25">
      <c r="A23" s="26">
        <f t="shared" si="0"/>
        <v>15</v>
      </c>
      <c r="B23" s="25"/>
      <c r="C23" s="25"/>
      <c r="D23" s="25"/>
      <c r="E23" s="236"/>
      <c r="F23" s="237"/>
      <c r="G23" s="237"/>
      <c r="H23" s="235">
        <f t="shared" si="1"/>
        <v>0</v>
      </c>
      <c r="I23" s="25"/>
    </row>
    <row r="24" spans="1:9" ht="16.5" customHeight="1" x14ac:dyDescent="0.25">
      <c r="A24" s="26">
        <f t="shared" si="0"/>
        <v>16</v>
      </c>
      <c r="B24" s="25"/>
      <c r="C24" s="25"/>
      <c r="D24" s="25"/>
      <c r="E24" s="236"/>
      <c r="F24" s="237"/>
      <c r="G24" s="237"/>
      <c r="H24" s="235">
        <f t="shared" si="1"/>
        <v>0</v>
      </c>
      <c r="I24" s="25"/>
    </row>
    <row r="25" spans="1:9" ht="16.5" customHeight="1" x14ac:dyDescent="0.25">
      <c r="A25" s="26">
        <f t="shared" si="0"/>
        <v>17</v>
      </c>
      <c r="B25" s="25"/>
      <c r="C25" s="25"/>
      <c r="D25" s="25"/>
      <c r="E25" s="236"/>
      <c r="F25" s="237"/>
      <c r="G25" s="237"/>
      <c r="H25" s="235">
        <f t="shared" si="1"/>
        <v>0</v>
      </c>
      <c r="I25" s="25"/>
    </row>
    <row r="26" spans="1:9" ht="16.5" customHeight="1" x14ac:dyDescent="0.25">
      <c r="A26" s="26">
        <f t="shared" si="0"/>
        <v>18</v>
      </c>
      <c r="B26" s="25"/>
      <c r="C26" s="25"/>
      <c r="D26" s="25"/>
      <c r="E26" s="236"/>
      <c r="F26" s="237"/>
      <c r="G26" s="237"/>
      <c r="H26" s="235">
        <f t="shared" si="1"/>
        <v>0</v>
      </c>
      <c r="I26" s="25"/>
    </row>
    <row r="27" spans="1:9" ht="16.5" customHeight="1" x14ac:dyDescent="0.25">
      <c r="A27" s="26">
        <f t="shared" si="0"/>
        <v>19</v>
      </c>
      <c r="B27" s="25"/>
      <c r="C27" s="25"/>
      <c r="D27" s="25"/>
      <c r="E27" s="236"/>
      <c r="F27" s="237"/>
      <c r="G27" s="237"/>
      <c r="H27" s="235">
        <f t="shared" si="1"/>
        <v>0</v>
      </c>
      <c r="I27" s="25"/>
    </row>
    <row r="28" spans="1:9" ht="16.5" customHeight="1" x14ac:dyDescent="0.25">
      <c r="A28" s="26">
        <f t="shared" si="0"/>
        <v>20</v>
      </c>
      <c r="B28" s="25"/>
      <c r="C28" s="25"/>
      <c r="D28" s="25"/>
      <c r="E28" s="236"/>
      <c r="F28" s="237"/>
      <c r="G28" s="237"/>
      <c r="H28" s="235">
        <f t="shared" si="1"/>
        <v>0</v>
      </c>
      <c r="I28" s="25"/>
    </row>
    <row r="29" spans="1:9" ht="16.5" customHeight="1" x14ac:dyDescent="0.25">
      <c r="A29" s="26">
        <f t="shared" si="0"/>
        <v>21</v>
      </c>
      <c r="B29" s="25"/>
      <c r="C29" s="25"/>
      <c r="D29" s="25"/>
      <c r="E29" s="236"/>
      <c r="F29" s="237"/>
      <c r="G29" s="237"/>
      <c r="H29" s="235">
        <f t="shared" si="1"/>
        <v>0</v>
      </c>
      <c r="I29" s="25"/>
    </row>
    <row r="30" spans="1:9" ht="16.5" customHeight="1" x14ac:dyDescent="0.25">
      <c r="A30" s="26">
        <f t="shared" si="0"/>
        <v>22</v>
      </c>
      <c r="B30" s="25"/>
      <c r="C30" s="25"/>
      <c r="D30" s="25"/>
      <c r="E30" s="236"/>
      <c r="F30" s="237"/>
      <c r="G30" s="237"/>
      <c r="H30" s="235">
        <f t="shared" si="1"/>
        <v>0</v>
      </c>
      <c r="I30" s="25"/>
    </row>
    <row r="31" spans="1:9" ht="16.5" customHeight="1" x14ac:dyDescent="0.25">
      <c r="A31" s="26">
        <f t="shared" si="0"/>
        <v>23</v>
      </c>
      <c r="B31" s="25"/>
      <c r="C31" s="25"/>
      <c r="D31" s="25"/>
      <c r="E31" s="236"/>
      <c r="F31" s="237"/>
      <c r="G31" s="237"/>
      <c r="H31" s="235">
        <f t="shared" si="1"/>
        <v>0</v>
      </c>
      <c r="I31" s="25"/>
    </row>
    <row r="32" spans="1:9" ht="16.5" customHeight="1" x14ac:dyDescent="0.25">
      <c r="A32" s="26">
        <f t="shared" si="0"/>
        <v>24</v>
      </c>
      <c r="B32" s="25"/>
      <c r="C32" s="25"/>
      <c r="D32" s="25"/>
      <c r="E32" s="236"/>
      <c r="F32" s="237"/>
      <c r="G32" s="237"/>
      <c r="H32" s="235">
        <f t="shared" si="1"/>
        <v>0</v>
      </c>
      <c r="I32" s="25"/>
    </row>
    <row r="33" spans="1:9" ht="16.5" customHeight="1" x14ac:dyDescent="0.25">
      <c r="A33" s="26">
        <f t="shared" si="0"/>
        <v>25</v>
      </c>
      <c r="B33" s="25"/>
      <c r="C33" s="25"/>
      <c r="D33" s="25"/>
      <c r="E33" s="236"/>
      <c r="F33" s="237"/>
      <c r="G33" s="237"/>
      <c r="H33" s="235">
        <f t="shared" si="1"/>
        <v>0</v>
      </c>
      <c r="I33" s="25"/>
    </row>
    <row r="34" spans="1:9" ht="16.5" customHeight="1" x14ac:dyDescent="0.25">
      <c r="A34" s="26">
        <f t="shared" si="0"/>
        <v>26</v>
      </c>
      <c r="B34" s="25"/>
      <c r="C34" s="25"/>
      <c r="D34" s="25"/>
      <c r="E34" s="236"/>
      <c r="F34" s="237"/>
      <c r="G34" s="237"/>
      <c r="H34" s="235">
        <f t="shared" si="1"/>
        <v>0</v>
      </c>
      <c r="I34" s="25"/>
    </row>
    <row r="35" spans="1:9" ht="16.5" customHeight="1" x14ac:dyDescent="0.25">
      <c r="A35" s="26">
        <f t="shared" si="0"/>
        <v>27</v>
      </c>
      <c r="B35" s="25"/>
      <c r="C35" s="25"/>
      <c r="D35" s="25"/>
      <c r="E35" s="236"/>
      <c r="F35" s="237"/>
      <c r="G35" s="237"/>
      <c r="H35" s="235">
        <f t="shared" si="1"/>
        <v>0</v>
      </c>
      <c r="I35" s="25"/>
    </row>
    <row r="36" spans="1:9" ht="16.5" customHeight="1" x14ac:dyDescent="0.25">
      <c r="A36" s="26">
        <f t="shared" si="0"/>
        <v>28</v>
      </c>
      <c r="B36" s="25"/>
      <c r="C36" s="25"/>
      <c r="D36" s="25"/>
      <c r="E36" s="236"/>
      <c r="F36" s="237"/>
      <c r="G36" s="237"/>
      <c r="H36" s="235">
        <f t="shared" si="1"/>
        <v>0</v>
      </c>
      <c r="I36" s="25"/>
    </row>
    <row r="37" spans="1:9" ht="16.5" customHeight="1" x14ac:dyDescent="0.25">
      <c r="A37" s="26">
        <f t="shared" si="0"/>
        <v>29</v>
      </c>
      <c r="B37" s="25"/>
      <c r="C37" s="25"/>
      <c r="D37" s="25"/>
      <c r="E37" s="236"/>
      <c r="F37" s="237"/>
      <c r="G37" s="237"/>
      <c r="H37" s="235">
        <f t="shared" si="1"/>
        <v>0</v>
      </c>
      <c r="I37" s="25"/>
    </row>
    <row r="38" spans="1:9" ht="16.5" customHeight="1" x14ac:dyDescent="0.25">
      <c r="A38" s="26">
        <f t="shared" si="0"/>
        <v>30</v>
      </c>
      <c r="B38" s="25"/>
      <c r="C38" s="25"/>
      <c r="D38" s="25"/>
      <c r="E38" s="236"/>
      <c r="F38" s="237"/>
      <c r="G38" s="237"/>
      <c r="H38" s="235">
        <f t="shared" si="1"/>
        <v>0</v>
      </c>
      <c r="I38" s="25"/>
    </row>
    <row r="39" spans="1:9" ht="16.5" customHeight="1" x14ac:dyDescent="0.25">
      <c r="A39" s="26">
        <f t="shared" si="0"/>
        <v>31</v>
      </c>
      <c r="B39" s="25"/>
      <c r="C39" s="25"/>
      <c r="D39" s="25"/>
      <c r="E39" s="236"/>
      <c r="F39" s="237"/>
      <c r="G39" s="237"/>
      <c r="H39" s="235">
        <f t="shared" si="1"/>
        <v>0</v>
      </c>
      <c r="I39" s="25"/>
    </row>
    <row r="40" spans="1:9" ht="16.5" customHeight="1" x14ac:dyDescent="0.25">
      <c r="A40" s="26">
        <f t="shared" si="0"/>
        <v>32</v>
      </c>
      <c r="B40" s="25"/>
      <c r="C40" s="25"/>
      <c r="D40" s="25"/>
      <c r="E40" s="236"/>
      <c r="F40" s="237"/>
      <c r="G40" s="237"/>
      <c r="H40" s="235">
        <f t="shared" si="1"/>
        <v>0</v>
      </c>
      <c r="I40" s="25"/>
    </row>
    <row r="41" spans="1:9" ht="16.5" customHeight="1" x14ac:dyDescent="0.25">
      <c r="A41" s="26">
        <f t="shared" si="0"/>
        <v>33</v>
      </c>
      <c r="B41" s="25"/>
      <c r="C41" s="25"/>
      <c r="D41" s="25"/>
      <c r="E41" s="236"/>
      <c r="F41" s="237"/>
      <c r="G41" s="237"/>
      <c r="H41" s="235">
        <f t="shared" si="1"/>
        <v>0</v>
      </c>
      <c r="I41" s="25"/>
    </row>
    <row r="42" spans="1:9" ht="16.5" customHeight="1" x14ac:dyDescent="0.25">
      <c r="A42" s="26">
        <f t="shared" si="0"/>
        <v>34</v>
      </c>
      <c r="B42" s="25"/>
      <c r="C42" s="25"/>
      <c r="D42" s="25"/>
      <c r="E42" s="236"/>
      <c r="F42" s="237"/>
      <c r="G42" s="237"/>
      <c r="H42" s="235">
        <f t="shared" si="1"/>
        <v>0</v>
      </c>
      <c r="I42" s="25"/>
    </row>
    <row r="43" spans="1:9" ht="16.5" customHeight="1" x14ac:dyDescent="0.25">
      <c r="A43" s="26">
        <f t="shared" si="0"/>
        <v>35</v>
      </c>
      <c r="B43" s="25"/>
      <c r="C43" s="25"/>
      <c r="D43" s="25"/>
      <c r="E43" s="236"/>
      <c r="F43" s="237"/>
      <c r="G43" s="237"/>
      <c r="H43" s="235">
        <f t="shared" si="1"/>
        <v>0</v>
      </c>
      <c r="I43" s="25"/>
    </row>
    <row r="44" spans="1:9" ht="16.5" customHeight="1" x14ac:dyDescent="0.25">
      <c r="A44" s="26">
        <f t="shared" si="0"/>
        <v>36</v>
      </c>
      <c r="B44" s="25"/>
      <c r="C44" s="25"/>
      <c r="D44" s="25"/>
      <c r="E44" s="236"/>
      <c r="F44" s="237"/>
      <c r="G44" s="237"/>
      <c r="H44" s="235">
        <f t="shared" si="1"/>
        <v>0</v>
      </c>
      <c r="I44" s="25"/>
    </row>
    <row r="45" spans="1:9" ht="16.5" customHeight="1" x14ac:dyDescent="0.25">
      <c r="A45" s="26">
        <f t="shared" si="0"/>
        <v>37</v>
      </c>
      <c r="B45" s="25"/>
      <c r="C45" s="25"/>
      <c r="D45" s="25"/>
      <c r="E45" s="236"/>
      <c r="F45" s="237"/>
      <c r="G45" s="237"/>
      <c r="H45" s="235">
        <f t="shared" si="1"/>
        <v>0</v>
      </c>
      <c r="I45" s="25"/>
    </row>
    <row r="46" spans="1:9" ht="16.5" customHeight="1" x14ac:dyDescent="0.25">
      <c r="A46" s="26">
        <f t="shared" si="0"/>
        <v>38</v>
      </c>
      <c r="B46" s="25"/>
      <c r="C46" s="25"/>
      <c r="D46" s="25"/>
      <c r="E46" s="236"/>
      <c r="F46" s="237"/>
      <c r="G46" s="237"/>
      <c r="H46" s="235">
        <f t="shared" si="1"/>
        <v>0</v>
      </c>
      <c r="I46" s="25"/>
    </row>
    <row r="47" spans="1:9" ht="16.5" customHeight="1" x14ac:dyDescent="0.25">
      <c r="A47" s="26">
        <f t="shared" si="0"/>
        <v>39</v>
      </c>
      <c r="B47" s="25"/>
      <c r="C47" s="25"/>
      <c r="D47" s="25"/>
      <c r="E47" s="236"/>
      <c r="F47" s="237"/>
      <c r="G47" s="237"/>
      <c r="H47" s="235">
        <f t="shared" si="1"/>
        <v>0</v>
      </c>
      <c r="I47" s="25"/>
    </row>
    <row r="48" spans="1:9" ht="16.5" customHeight="1" x14ac:dyDescent="0.25">
      <c r="A48" s="26">
        <f t="shared" si="0"/>
        <v>40</v>
      </c>
      <c r="B48" s="25"/>
      <c r="C48" s="25"/>
      <c r="D48" s="25"/>
      <c r="E48" s="236"/>
      <c r="F48" s="237"/>
      <c r="G48" s="237"/>
      <c r="H48" s="235">
        <f t="shared" si="1"/>
        <v>0</v>
      </c>
      <c r="I48" s="25"/>
    </row>
    <row r="49" spans="1:16" ht="16.5" customHeight="1" x14ac:dyDescent="0.25">
      <c r="A49" s="26">
        <f t="shared" si="0"/>
        <v>41</v>
      </c>
      <c r="B49" s="25"/>
      <c r="C49" s="25"/>
      <c r="D49" s="25"/>
      <c r="E49" s="236"/>
      <c r="F49" s="237"/>
      <c r="G49" s="237"/>
      <c r="H49" s="235">
        <f t="shared" si="1"/>
        <v>0</v>
      </c>
      <c r="I49" s="25"/>
    </row>
    <row r="50" spans="1:16" ht="15.75" x14ac:dyDescent="0.25">
      <c r="A50" s="50" t="s">
        <v>89</v>
      </c>
      <c r="B50" s="94"/>
      <c r="C50" s="94"/>
      <c r="D50" s="94"/>
      <c r="E50" s="238"/>
      <c r="F50" s="239"/>
      <c r="G50" s="239"/>
      <c r="H50" s="240">
        <f t="shared" si="1"/>
        <v>0</v>
      </c>
      <c r="I50" s="82"/>
    </row>
    <row r="51" spans="1:16" ht="15.75" x14ac:dyDescent="0.25">
      <c r="A51" s="74"/>
      <c r="B51" s="51"/>
      <c r="C51" s="51"/>
      <c r="D51" s="51"/>
      <c r="E51" s="241"/>
      <c r="F51" s="242"/>
      <c r="G51" s="242"/>
      <c r="H51" s="242"/>
      <c r="I51" s="242"/>
    </row>
    <row r="52" spans="1:16" ht="17.25" customHeight="1" x14ac:dyDescent="0.25">
      <c r="A52" s="576" t="s">
        <v>368</v>
      </c>
      <c r="B52" s="576"/>
      <c r="C52" s="576"/>
      <c r="D52" s="86"/>
      <c r="E52" s="576" t="s">
        <v>367</v>
      </c>
      <c r="F52" s="576"/>
      <c r="G52" s="576"/>
      <c r="H52" s="576"/>
      <c r="I52" s="85"/>
    </row>
    <row r="53" spans="1:16" ht="18.75" customHeight="1" x14ac:dyDescent="0.25">
      <c r="A53" s="571" t="s">
        <v>10</v>
      </c>
      <c r="B53" s="571"/>
      <c r="C53" s="571"/>
      <c r="D53" s="103"/>
      <c r="E53" s="571" t="s">
        <v>416</v>
      </c>
      <c r="F53" s="571"/>
      <c r="G53" s="571"/>
      <c r="H53" s="571"/>
      <c r="I53" s="9"/>
    </row>
    <row r="54" spans="1:16" ht="18.75" customHeight="1" x14ac:dyDescent="0.25">
      <c r="A54" s="571" t="s">
        <v>77</v>
      </c>
      <c r="B54" s="571"/>
      <c r="C54" s="571"/>
      <c r="D54" s="58"/>
      <c r="E54" s="576" t="s">
        <v>12</v>
      </c>
      <c r="F54" s="576"/>
      <c r="G54" s="576"/>
      <c r="H54" s="576"/>
      <c r="I54" s="85"/>
    </row>
    <row r="56" spans="1:16" ht="19.5" customHeight="1" x14ac:dyDescent="0.25">
      <c r="A56" s="568" t="s">
        <v>13</v>
      </c>
      <c r="B56" s="568"/>
      <c r="C56" s="568"/>
      <c r="D56" s="568"/>
    </row>
    <row r="57" spans="1:16" ht="17.25" customHeight="1" x14ac:dyDescent="0.25">
      <c r="A57" s="583" t="s">
        <v>163</v>
      </c>
      <c r="B57" s="583"/>
      <c r="C57" s="583"/>
      <c r="D57" s="583"/>
      <c r="E57" s="583"/>
      <c r="F57" s="583"/>
      <c r="G57" s="583"/>
      <c r="H57" s="583"/>
      <c r="I57" s="583"/>
      <c r="J57" s="61"/>
      <c r="K57" s="61"/>
      <c r="L57" s="61"/>
      <c r="M57" s="61"/>
      <c r="N57" s="61"/>
      <c r="O57" s="61"/>
      <c r="P57" s="61"/>
    </row>
    <row r="58" spans="1:16" ht="17.25" customHeight="1" x14ac:dyDescent="0.25">
      <c r="A58" s="565" t="s">
        <v>91</v>
      </c>
      <c r="B58" s="565"/>
      <c r="C58" s="565"/>
      <c r="D58" s="565"/>
      <c r="E58" s="565"/>
      <c r="F58" s="565"/>
      <c r="G58" s="565"/>
      <c r="H58" s="565"/>
      <c r="I58" s="565"/>
    </row>
    <row r="59" spans="1:16" ht="46.5" customHeight="1" x14ac:dyDescent="0.25">
      <c r="A59" s="565" t="s">
        <v>92</v>
      </c>
      <c r="B59" s="565"/>
      <c r="C59" s="565"/>
      <c r="D59" s="565"/>
      <c r="E59" s="565"/>
      <c r="F59" s="565"/>
      <c r="G59" s="565"/>
      <c r="H59" s="565"/>
      <c r="I59" s="565"/>
    </row>
    <row r="60" spans="1:16" ht="70.5" customHeight="1" x14ac:dyDescent="0.25">
      <c r="A60" s="565" t="s">
        <v>240</v>
      </c>
      <c r="B60" s="565"/>
      <c r="C60" s="565"/>
      <c r="D60" s="565"/>
      <c r="E60" s="565"/>
      <c r="F60" s="565"/>
      <c r="G60" s="565"/>
      <c r="H60" s="565"/>
      <c r="I60" s="565"/>
    </row>
    <row r="61" spans="1:16" x14ac:dyDescent="0.25">
      <c r="A61" s="582"/>
      <c r="B61" s="582"/>
      <c r="C61" s="582"/>
      <c r="D61" s="582"/>
    </row>
    <row r="62" spans="1:16" x14ac:dyDescent="0.25">
      <c r="A62" s="582"/>
      <c r="B62" s="582"/>
      <c r="C62" s="582"/>
      <c r="D62" s="582"/>
    </row>
  </sheetData>
  <sheetProtection selectLockedCells="1"/>
  <mergeCells count="23">
    <mergeCell ref="A1:C1"/>
    <mergeCell ref="A52:C52"/>
    <mergeCell ref="A53:C53"/>
    <mergeCell ref="A54:C54"/>
    <mergeCell ref="C2:F2"/>
    <mergeCell ref="C3:F3"/>
    <mergeCell ref="C4:F4"/>
    <mergeCell ref="G2:I2"/>
    <mergeCell ref="G3:I3"/>
    <mergeCell ref="G4:I4"/>
    <mergeCell ref="A61:D61"/>
    <mergeCell ref="A62:D62"/>
    <mergeCell ref="A59:I59"/>
    <mergeCell ref="A60:I60"/>
    <mergeCell ref="B5:E5"/>
    <mergeCell ref="E52:H52"/>
    <mergeCell ref="E53:H53"/>
    <mergeCell ref="E54:H54"/>
    <mergeCell ref="A58:I58"/>
    <mergeCell ref="A56:D56"/>
    <mergeCell ref="A57:I57"/>
    <mergeCell ref="F6:I6"/>
    <mergeCell ref="G5:I5"/>
  </mergeCells>
  <phoneticPr fontId="21" type="noConversion"/>
  <pageMargins left="0.44" right="0.16" top="0.54" bottom="0.39" header="0.17" footer="0.1"/>
  <pageSetup orientation="landscape" verticalDpi="300" r:id="rId1"/>
  <headerFooter>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173"/>
  <sheetViews>
    <sheetView showZeros="0" workbookViewId="0">
      <selection activeCell="H5" sqref="H5:J5"/>
    </sheetView>
  </sheetViews>
  <sheetFormatPr defaultColWidth="9.140625" defaultRowHeight="15" x14ac:dyDescent="0.25"/>
  <cols>
    <col min="1" max="1" width="6" style="41" customWidth="1"/>
    <col min="2" max="2" width="28.85546875" style="41" customWidth="1"/>
    <col min="3" max="3" width="26.7109375" style="41" customWidth="1"/>
    <col min="4" max="4" width="11.28515625" style="102" customWidth="1"/>
    <col min="5" max="5" width="9.140625" style="41" customWidth="1"/>
    <col min="6" max="6" width="13.28515625" style="41" customWidth="1"/>
    <col min="7" max="7" width="14" style="41" customWidth="1"/>
    <col min="8" max="8" width="11.85546875" style="41" customWidth="1"/>
    <col min="9" max="9" width="17.140625" style="41" customWidth="1"/>
    <col min="10" max="16384" width="9.140625" style="41"/>
  </cols>
  <sheetData>
    <row r="1" spans="1:10" ht="19.5" customHeight="1" x14ac:dyDescent="0.25">
      <c r="A1" s="562" t="s">
        <v>93</v>
      </c>
      <c r="B1" s="562"/>
    </row>
    <row r="2" spans="1:10" ht="19.5" customHeight="1" x14ac:dyDescent="0.25">
      <c r="B2" s="571" t="s">
        <v>406</v>
      </c>
      <c r="C2" s="571"/>
      <c r="D2" s="571"/>
      <c r="E2" s="571"/>
      <c r="F2" s="571"/>
      <c r="G2" s="571"/>
      <c r="H2" s="581" t="s">
        <v>1</v>
      </c>
      <c r="I2" s="581"/>
      <c r="J2" s="581"/>
    </row>
    <row r="3" spans="1:10" ht="31.5" customHeight="1" x14ac:dyDescent="0.25">
      <c r="A3" s="39"/>
      <c r="B3" s="588" t="s">
        <v>372</v>
      </c>
      <c r="C3" s="588"/>
      <c r="D3" s="588"/>
      <c r="E3" s="588"/>
      <c r="F3" s="588"/>
      <c r="G3" s="588"/>
      <c r="H3" s="581" t="s">
        <v>3017</v>
      </c>
      <c r="I3" s="581"/>
      <c r="J3" s="581"/>
    </row>
    <row r="4" spans="1:10" ht="19.5" customHeight="1" x14ac:dyDescent="0.25">
      <c r="A4" s="39"/>
      <c r="B4" s="39"/>
      <c r="H4" s="581" t="s">
        <v>2</v>
      </c>
      <c r="I4" s="581"/>
      <c r="J4" s="581"/>
    </row>
    <row r="5" spans="1:10" ht="19.5" customHeight="1" x14ac:dyDescent="0.25">
      <c r="A5" s="16"/>
      <c r="B5" s="16"/>
      <c r="C5" s="587"/>
      <c r="D5" s="587"/>
      <c r="E5" s="587"/>
      <c r="F5" s="587"/>
      <c r="G5" s="587"/>
      <c r="H5" s="586" t="s">
        <v>3018</v>
      </c>
      <c r="I5" s="586"/>
      <c r="J5" s="586"/>
    </row>
    <row r="6" spans="1:10" ht="11.25" customHeight="1" x14ac:dyDescent="0.25">
      <c r="A6" s="16"/>
      <c r="B6" s="16"/>
      <c r="C6" s="115"/>
      <c r="D6" s="118"/>
      <c r="E6" s="115"/>
      <c r="H6" s="115"/>
      <c r="I6" s="115"/>
      <c r="J6" s="115"/>
    </row>
    <row r="7" spans="1:10" ht="120" customHeight="1" x14ac:dyDescent="0.25">
      <c r="A7" s="45" t="s">
        <v>80</v>
      </c>
      <c r="B7" s="45" t="s">
        <v>94</v>
      </c>
      <c r="C7" s="45" t="s">
        <v>82</v>
      </c>
      <c r="D7" s="108" t="s">
        <v>83</v>
      </c>
      <c r="E7" s="45" t="s">
        <v>142</v>
      </c>
      <c r="F7" s="45" t="s">
        <v>143</v>
      </c>
      <c r="G7" s="45" t="s">
        <v>144</v>
      </c>
      <c r="H7" s="45" t="s">
        <v>141</v>
      </c>
      <c r="I7" s="45" t="s">
        <v>145</v>
      </c>
      <c r="J7" s="45" t="s">
        <v>4</v>
      </c>
    </row>
    <row r="8" spans="1:10" ht="21" customHeight="1" x14ac:dyDescent="0.25">
      <c r="A8" s="52" t="s">
        <v>5</v>
      </c>
      <c r="B8" s="52" t="s">
        <v>24</v>
      </c>
      <c r="C8" s="52" t="s">
        <v>86</v>
      </c>
      <c r="D8" s="119" t="s">
        <v>87</v>
      </c>
      <c r="E8" s="52">
        <v>1</v>
      </c>
      <c r="F8" s="52">
        <v>2</v>
      </c>
      <c r="G8" s="52" t="s">
        <v>156</v>
      </c>
      <c r="H8" s="52">
        <v>4</v>
      </c>
      <c r="I8" s="52" t="s">
        <v>361</v>
      </c>
      <c r="J8" s="52">
        <v>6</v>
      </c>
    </row>
    <row r="9" spans="1:10" ht="18" customHeight="1" x14ac:dyDescent="0.3">
      <c r="A9" s="23">
        <v>1</v>
      </c>
      <c r="B9" s="371" t="s">
        <v>2103</v>
      </c>
      <c r="C9" s="372" t="s">
        <v>2104</v>
      </c>
      <c r="D9" s="373">
        <v>46</v>
      </c>
      <c r="E9" s="374">
        <v>12</v>
      </c>
      <c r="F9" s="375">
        <v>10</v>
      </c>
      <c r="G9" s="376">
        <f>(E9*F9)</f>
        <v>120</v>
      </c>
      <c r="H9" s="377">
        <v>20</v>
      </c>
      <c r="I9" s="378">
        <f>(G9*H9)/100</f>
        <v>24</v>
      </c>
      <c r="J9" s="24"/>
    </row>
    <row r="10" spans="1:10" ht="18" customHeight="1" x14ac:dyDescent="0.3">
      <c r="A10" s="26">
        <v>2</v>
      </c>
      <c r="B10" s="379" t="s">
        <v>2105</v>
      </c>
      <c r="C10" s="380" t="s">
        <v>2106</v>
      </c>
      <c r="D10" s="374">
        <v>46</v>
      </c>
      <c r="E10" s="374">
        <v>12</v>
      </c>
      <c r="F10" s="381">
        <v>18</v>
      </c>
      <c r="G10" s="382">
        <f t="shared" ref="G10:G58" si="0">(E10*F10)</f>
        <v>216</v>
      </c>
      <c r="H10" s="383">
        <v>35</v>
      </c>
      <c r="I10" s="384">
        <f t="shared" ref="I10:I85" si="1">(G10*H10)/100</f>
        <v>75.599999999999994</v>
      </c>
      <c r="J10" s="25"/>
    </row>
    <row r="11" spans="1:10" ht="18" customHeight="1" x14ac:dyDescent="0.3">
      <c r="A11" s="26">
        <v>3</v>
      </c>
      <c r="B11" s="379" t="s">
        <v>2107</v>
      </c>
      <c r="C11" s="380" t="s">
        <v>2108</v>
      </c>
      <c r="D11" s="374">
        <v>46</v>
      </c>
      <c r="E11" s="374">
        <v>12</v>
      </c>
      <c r="F11" s="381">
        <v>15</v>
      </c>
      <c r="G11" s="382">
        <f t="shared" si="0"/>
        <v>180</v>
      </c>
      <c r="H11" s="383">
        <v>35</v>
      </c>
      <c r="I11" s="384">
        <f t="shared" si="1"/>
        <v>63</v>
      </c>
      <c r="J11" s="25"/>
    </row>
    <row r="12" spans="1:10" ht="18" customHeight="1" x14ac:dyDescent="0.3">
      <c r="A12" s="26">
        <v>4</v>
      </c>
      <c r="B12" s="379" t="s">
        <v>452</v>
      </c>
      <c r="C12" s="380" t="s">
        <v>444</v>
      </c>
      <c r="D12" s="374">
        <v>46</v>
      </c>
      <c r="E12" s="374">
        <v>12</v>
      </c>
      <c r="F12" s="381">
        <v>15</v>
      </c>
      <c r="G12" s="382">
        <f t="shared" si="0"/>
        <v>180</v>
      </c>
      <c r="H12" s="383">
        <v>35</v>
      </c>
      <c r="I12" s="384">
        <f t="shared" si="1"/>
        <v>63</v>
      </c>
      <c r="J12" s="25"/>
    </row>
    <row r="13" spans="1:10" ht="18" customHeight="1" x14ac:dyDescent="0.3">
      <c r="A13" s="26">
        <v>5</v>
      </c>
      <c r="B13" s="379" t="s">
        <v>2109</v>
      </c>
      <c r="C13" s="380" t="s">
        <v>2110</v>
      </c>
      <c r="D13" s="374">
        <v>46</v>
      </c>
      <c r="E13" s="374">
        <v>12</v>
      </c>
      <c r="F13" s="381">
        <v>9</v>
      </c>
      <c r="G13" s="382">
        <f t="shared" si="0"/>
        <v>108</v>
      </c>
      <c r="H13" s="383">
        <v>35</v>
      </c>
      <c r="I13" s="384">
        <f t="shared" si="1"/>
        <v>37.799999999999997</v>
      </c>
      <c r="J13" s="25"/>
    </row>
    <row r="14" spans="1:10" ht="18" customHeight="1" x14ac:dyDescent="0.3">
      <c r="A14" s="26">
        <v>6</v>
      </c>
      <c r="B14" s="379" t="s">
        <v>2111</v>
      </c>
      <c r="C14" s="385" t="s">
        <v>2112</v>
      </c>
      <c r="D14" s="374">
        <v>46</v>
      </c>
      <c r="E14" s="374">
        <v>12</v>
      </c>
      <c r="F14" s="381">
        <v>9</v>
      </c>
      <c r="G14" s="382">
        <f t="shared" si="0"/>
        <v>108</v>
      </c>
      <c r="H14" s="383">
        <v>40</v>
      </c>
      <c r="I14" s="384">
        <f t="shared" si="1"/>
        <v>43.2</v>
      </c>
      <c r="J14" s="25"/>
    </row>
    <row r="15" spans="1:10" ht="18" customHeight="1" x14ac:dyDescent="0.3">
      <c r="A15" s="26">
        <v>7</v>
      </c>
      <c r="B15" s="379" t="s">
        <v>2113</v>
      </c>
      <c r="C15" s="385" t="s">
        <v>2114</v>
      </c>
      <c r="D15" s="374">
        <v>46</v>
      </c>
      <c r="E15" s="374">
        <v>12</v>
      </c>
      <c r="F15" s="381">
        <v>9</v>
      </c>
      <c r="G15" s="382">
        <f t="shared" si="0"/>
        <v>108</v>
      </c>
      <c r="H15" s="383">
        <v>40</v>
      </c>
      <c r="I15" s="384">
        <f t="shared" si="1"/>
        <v>43.2</v>
      </c>
      <c r="J15" s="25"/>
    </row>
    <row r="16" spans="1:10" ht="18" customHeight="1" x14ac:dyDescent="0.3">
      <c r="A16" s="26">
        <v>8</v>
      </c>
      <c r="B16" s="379" t="s">
        <v>2115</v>
      </c>
      <c r="C16" s="385" t="s">
        <v>2108</v>
      </c>
      <c r="D16" s="374">
        <v>46</v>
      </c>
      <c r="E16" s="374">
        <v>12</v>
      </c>
      <c r="F16" s="381">
        <v>9</v>
      </c>
      <c r="G16" s="382">
        <f t="shared" si="0"/>
        <v>108</v>
      </c>
      <c r="H16" s="383">
        <v>40</v>
      </c>
      <c r="I16" s="384">
        <f t="shared" si="1"/>
        <v>43.2</v>
      </c>
      <c r="J16" s="25"/>
    </row>
    <row r="17" spans="1:10" ht="18" customHeight="1" x14ac:dyDescent="0.3">
      <c r="A17" s="26">
        <v>9</v>
      </c>
      <c r="B17" s="379" t="s">
        <v>2116</v>
      </c>
      <c r="C17" s="385" t="s">
        <v>494</v>
      </c>
      <c r="D17" s="374">
        <v>46</v>
      </c>
      <c r="E17" s="374">
        <v>12</v>
      </c>
      <c r="F17" s="381">
        <v>9</v>
      </c>
      <c r="G17" s="382">
        <f t="shared" si="0"/>
        <v>108</v>
      </c>
      <c r="H17" s="383">
        <v>40</v>
      </c>
      <c r="I17" s="384">
        <f t="shared" si="1"/>
        <v>43.2</v>
      </c>
      <c r="J17" s="25"/>
    </row>
    <row r="18" spans="1:10" ht="18" customHeight="1" x14ac:dyDescent="0.3">
      <c r="A18" s="26">
        <v>10</v>
      </c>
      <c r="B18" s="379" t="s">
        <v>2117</v>
      </c>
      <c r="C18" s="385" t="s">
        <v>2118</v>
      </c>
      <c r="D18" s="374">
        <v>46</v>
      </c>
      <c r="E18" s="374">
        <v>12</v>
      </c>
      <c r="F18" s="381">
        <v>10</v>
      </c>
      <c r="G18" s="382">
        <f t="shared" si="0"/>
        <v>120</v>
      </c>
      <c r="H18" s="383">
        <v>40</v>
      </c>
      <c r="I18" s="384">
        <f t="shared" si="1"/>
        <v>48</v>
      </c>
      <c r="J18" s="25"/>
    </row>
    <row r="19" spans="1:10" ht="18" customHeight="1" x14ac:dyDescent="0.3">
      <c r="A19" s="26">
        <v>11</v>
      </c>
      <c r="B19" s="379" t="s">
        <v>2119</v>
      </c>
      <c r="C19" s="385" t="s">
        <v>2110</v>
      </c>
      <c r="D19" s="374">
        <v>46</v>
      </c>
      <c r="E19" s="374">
        <v>12</v>
      </c>
      <c r="F19" s="381">
        <v>15</v>
      </c>
      <c r="G19" s="382">
        <f t="shared" si="0"/>
        <v>180</v>
      </c>
      <c r="H19" s="383">
        <v>40</v>
      </c>
      <c r="I19" s="384">
        <f t="shared" si="1"/>
        <v>72</v>
      </c>
      <c r="J19" s="25"/>
    </row>
    <row r="20" spans="1:10" ht="18" customHeight="1" x14ac:dyDescent="0.3">
      <c r="A20" s="26">
        <v>12</v>
      </c>
      <c r="B20" s="379" t="s">
        <v>2120</v>
      </c>
      <c r="C20" s="385" t="s">
        <v>2118</v>
      </c>
      <c r="D20" s="374">
        <v>46</v>
      </c>
      <c r="E20" s="374">
        <v>12</v>
      </c>
      <c r="F20" s="381">
        <v>12</v>
      </c>
      <c r="G20" s="382">
        <f t="shared" si="0"/>
        <v>144</v>
      </c>
      <c r="H20" s="383">
        <v>40</v>
      </c>
      <c r="I20" s="384">
        <f t="shared" si="1"/>
        <v>57.6</v>
      </c>
      <c r="J20" s="25"/>
    </row>
    <row r="21" spans="1:10" ht="18" customHeight="1" x14ac:dyDescent="0.3">
      <c r="A21" s="26">
        <v>13</v>
      </c>
      <c r="B21" s="379" t="s">
        <v>2121</v>
      </c>
      <c r="C21" s="385" t="s">
        <v>2122</v>
      </c>
      <c r="D21" s="374">
        <v>46</v>
      </c>
      <c r="E21" s="374">
        <v>12</v>
      </c>
      <c r="F21" s="381">
        <v>15</v>
      </c>
      <c r="G21" s="382">
        <f t="shared" si="0"/>
        <v>180</v>
      </c>
      <c r="H21" s="383">
        <v>40</v>
      </c>
      <c r="I21" s="384">
        <f t="shared" si="1"/>
        <v>72</v>
      </c>
      <c r="J21" s="25"/>
    </row>
    <row r="22" spans="1:10" ht="18" customHeight="1" x14ac:dyDescent="0.3">
      <c r="A22" s="26">
        <v>14</v>
      </c>
      <c r="B22" s="379" t="s">
        <v>2123</v>
      </c>
      <c r="C22" s="385" t="s">
        <v>2108</v>
      </c>
      <c r="D22" s="374">
        <v>46</v>
      </c>
      <c r="E22" s="374">
        <v>12</v>
      </c>
      <c r="F22" s="381">
        <v>15</v>
      </c>
      <c r="G22" s="382">
        <f t="shared" si="0"/>
        <v>180</v>
      </c>
      <c r="H22" s="383">
        <v>40</v>
      </c>
      <c r="I22" s="384">
        <f t="shared" si="1"/>
        <v>72</v>
      </c>
      <c r="J22" s="25"/>
    </row>
    <row r="23" spans="1:10" ht="18" customHeight="1" x14ac:dyDescent="0.3">
      <c r="A23" s="26">
        <v>15</v>
      </c>
      <c r="B23" s="379" t="s">
        <v>490</v>
      </c>
      <c r="C23" s="385" t="s">
        <v>2108</v>
      </c>
      <c r="D23" s="374">
        <v>46</v>
      </c>
      <c r="E23" s="374">
        <v>12</v>
      </c>
      <c r="F23" s="381">
        <v>15</v>
      </c>
      <c r="G23" s="382">
        <f t="shared" si="0"/>
        <v>180</v>
      </c>
      <c r="H23" s="383">
        <v>40</v>
      </c>
      <c r="I23" s="384">
        <f t="shared" si="1"/>
        <v>72</v>
      </c>
      <c r="J23" s="25"/>
    </row>
    <row r="24" spans="1:10" ht="18" customHeight="1" x14ac:dyDescent="0.3">
      <c r="A24" s="26">
        <v>16</v>
      </c>
      <c r="B24" s="379" t="s">
        <v>2124</v>
      </c>
      <c r="C24" s="385" t="s">
        <v>2118</v>
      </c>
      <c r="D24" s="374">
        <v>47</v>
      </c>
      <c r="E24" s="374">
        <v>12</v>
      </c>
      <c r="F24" s="381">
        <v>15</v>
      </c>
      <c r="G24" s="382">
        <f t="shared" si="0"/>
        <v>180</v>
      </c>
      <c r="H24" s="383">
        <v>40</v>
      </c>
      <c r="I24" s="384">
        <f t="shared" si="1"/>
        <v>72</v>
      </c>
      <c r="J24" s="25"/>
    </row>
    <row r="25" spans="1:10" ht="18" customHeight="1" x14ac:dyDescent="0.3">
      <c r="A25" s="26">
        <v>17</v>
      </c>
      <c r="B25" s="379" t="s">
        <v>2125</v>
      </c>
      <c r="C25" s="385" t="s">
        <v>2126</v>
      </c>
      <c r="D25" s="374">
        <v>46</v>
      </c>
      <c r="E25" s="374">
        <v>12</v>
      </c>
      <c r="F25" s="381">
        <v>16</v>
      </c>
      <c r="G25" s="382">
        <f t="shared" si="0"/>
        <v>192</v>
      </c>
      <c r="H25" s="383">
        <v>40</v>
      </c>
      <c r="I25" s="384">
        <f t="shared" si="1"/>
        <v>76.8</v>
      </c>
      <c r="J25" s="25"/>
    </row>
    <row r="26" spans="1:10" ht="18" customHeight="1" x14ac:dyDescent="0.3">
      <c r="A26" s="26">
        <v>18</v>
      </c>
      <c r="B26" s="379" t="s">
        <v>2127</v>
      </c>
      <c r="C26" s="385" t="s">
        <v>2128</v>
      </c>
      <c r="D26" s="374">
        <v>46</v>
      </c>
      <c r="E26" s="374">
        <v>12</v>
      </c>
      <c r="F26" s="381">
        <v>17</v>
      </c>
      <c r="G26" s="382">
        <f t="shared" si="0"/>
        <v>204</v>
      </c>
      <c r="H26" s="383">
        <v>40</v>
      </c>
      <c r="I26" s="384">
        <f t="shared" si="1"/>
        <v>81.599999999999994</v>
      </c>
      <c r="J26" s="25"/>
    </row>
    <row r="27" spans="1:10" ht="18" customHeight="1" x14ac:dyDescent="0.3">
      <c r="A27" s="26">
        <v>19</v>
      </c>
      <c r="B27" s="379" t="s">
        <v>2129</v>
      </c>
      <c r="C27" s="385" t="s">
        <v>2130</v>
      </c>
      <c r="D27" s="374">
        <v>46</v>
      </c>
      <c r="E27" s="374">
        <v>12</v>
      </c>
      <c r="F27" s="381">
        <v>20</v>
      </c>
      <c r="G27" s="382">
        <f t="shared" si="0"/>
        <v>240</v>
      </c>
      <c r="H27" s="383">
        <v>40</v>
      </c>
      <c r="I27" s="384">
        <f t="shared" si="1"/>
        <v>96</v>
      </c>
      <c r="J27" s="25"/>
    </row>
    <row r="28" spans="1:10" ht="18" customHeight="1" x14ac:dyDescent="0.3">
      <c r="A28" s="26">
        <v>20</v>
      </c>
      <c r="B28" s="379" t="s">
        <v>2131</v>
      </c>
      <c r="C28" s="385" t="s">
        <v>2132</v>
      </c>
      <c r="D28" s="374">
        <v>46</v>
      </c>
      <c r="E28" s="374">
        <v>12</v>
      </c>
      <c r="F28" s="381">
        <v>20</v>
      </c>
      <c r="G28" s="382">
        <f t="shared" si="0"/>
        <v>240</v>
      </c>
      <c r="H28" s="383">
        <v>40</v>
      </c>
      <c r="I28" s="384">
        <f t="shared" si="1"/>
        <v>96</v>
      </c>
      <c r="J28" s="25"/>
    </row>
    <row r="29" spans="1:10" ht="18" customHeight="1" x14ac:dyDescent="0.3">
      <c r="A29" s="26">
        <v>21</v>
      </c>
      <c r="B29" s="379" t="s">
        <v>2133</v>
      </c>
      <c r="C29" s="385" t="s">
        <v>2108</v>
      </c>
      <c r="D29" s="374">
        <v>46</v>
      </c>
      <c r="E29" s="374">
        <v>12</v>
      </c>
      <c r="F29" s="381">
        <v>20</v>
      </c>
      <c r="G29" s="382">
        <f t="shared" si="0"/>
        <v>240</v>
      </c>
      <c r="H29" s="383">
        <v>40</v>
      </c>
      <c r="I29" s="384">
        <f t="shared" si="1"/>
        <v>96</v>
      </c>
      <c r="J29" s="25"/>
    </row>
    <row r="30" spans="1:10" ht="18" customHeight="1" x14ac:dyDescent="0.3">
      <c r="A30" s="26">
        <v>22</v>
      </c>
      <c r="B30" s="379" t="s">
        <v>969</v>
      </c>
      <c r="C30" s="385" t="s">
        <v>2118</v>
      </c>
      <c r="D30" s="374">
        <v>46</v>
      </c>
      <c r="E30" s="374">
        <v>12</v>
      </c>
      <c r="F30" s="381">
        <v>21</v>
      </c>
      <c r="G30" s="382">
        <f t="shared" si="0"/>
        <v>252</v>
      </c>
      <c r="H30" s="383">
        <v>40</v>
      </c>
      <c r="I30" s="384">
        <f t="shared" si="1"/>
        <v>100.8</v>
      </c>
      <c r="J30" s="25"/>
    </row>
    <row r="31" spans="1:10" ht="18" customHeight="1" x14ac:dyDescent="0.3">
      <c r="A31" s="26">
        <v>23</v>
      </c>
      <c r="B31" s="379" t="s">
        <v>2134</v>
      </c>
      <c r="C31" s="385" t="s">
        <v>1358</v>
      </c>
      <c r="D31" s="374">
        <v>46</v>
      </c>
      <c r="E31" s="374">
        <v>12</v>
      </c>
      <c r="F31" s="381">
        <v>21</v>
      </c>
      <c r="G31" s="382">
        <f t="shared" si="0"/>
        <v>252</v>
      </c>
      <c r="H31" s="383">
        <v>40</v>
      </c>
      <c r="I31" s="384">
        <f t="shared" si="1"/>
        <v>100.8</v>
      </c>
      <c r="J31" s="25"/>
    </row>
    <row r="32" spans="1:10" ht="18" customHeight="1" x14ac:dyDescent="0.3">
      <c r="A32" s="26">
        <v>24</v>
      </c>
      <c r="B32" s="386" t="s">
        <v>2135</v>
      </c>
      <c r="C32" s="385" t="s">
        <v>2108</v>
      </c>
      <c r="D32" s="374">
        <v>46</v>
      </c>
      <c r="E32" s="374">
        <v>12</v>
      </c>
      <c r="F32" s="381">
        <v>21</v>
      </c>
      <c r="G32" s="382">
        <f t="shared" si="0"/>
        <v>252</v>
      </c>
      <c r="H32" s="383">
        <v>40</v>
      </c>
      <c r="I32" s="384">
        <f t="shared" si="1"/>
        <v>100.8</v>
      </c>
      <c r="J32" s="25"/>
    </row>
    <row r="33" spans="1:10" ht="18" customHeight="1" x14ac:dyDescent="0.3">
      <c r="A33" s="26">
        <v>25</v>
      </c>
      <c r="B33" s="379" t="s">
        <v>2136</v>
      </c>
      <c r="C33" s="385" t="s">
        <v>2137</v>
      </c>
      <c r="D33" s="374">
        <v>47</v>
      </c>
      <c r="E33" s="374">
        <v>12</v>
      </c>
      <c r="F33" s="381">
        <v>24</v>
      </c>
      <c r="G33" s="382">
        <f t="shared" si="0"/>
        <v>288</v>
      </c>
      <c r="H33" s="383">
        <v>40</v>
      </c>
      <c r="I33" s="384">
        <f t="shared" si="1"/>
        <v>115.2</v>
      </c>
      <c r="J33" s="25"/>
    </row>
    <row r="34" spans="1:10" ht="18" customHeight="1" x14ac:dyDescent="0.3">
      <c r="A34" s="26">
        <v>26</v>
      </c>
      <c r="B34" s="379" t="s">
        <v>2138</v>
      </c>
      <c r="C34" s="385" t="s">
        <v>2118</v>
      </c>
      <c r="D34" s="374">
        <v>47</v>
      </c>
      <c r="E34" s="374">
        <v>12</v>
      </c>
      <c r="F34" s="381">
        <v>25</v>
      </c>
      <c r="G34" s="382">
        <f t="shared" si="0"/>
        <v>300</v>
      </c>
      <c r="H34" s="383">
        <v>40</v>
      </c>
      <c r="I34" s="384">
        <f t="shared" si="1"/>
        <v>120</v>
      </c>
      <c r="J34" s="25"/>
    </row>
    <row r="35" spans="1:10" s="163" customFormat="1" ht="18" customHeight="1" x14ac:dyDescent="0.3">
      <c r="A35" s="26">
        <v>27</v>
      </c>
      <c r="B35" s="379" t="s">
        <v>2139</v>
      </c>
      <c r="C35" s="385" t="s">
        <v>2108</v>
      </c>
      <c r="D35" s="374">
        <v>46</v>
      </c>
      <c r="E35" s="374">
        <v>12</v>
      </c>
      <c r="F35" s="381">
        <v>25</v>
      </c>
      <c r="G35" s="382">
        <f t="shared" si="0"/>
        <v>300</v>
      </c>
      <c r="H35" s="383">
        <v>40</v>
      </c>
      <c r="I35" s="384">
        <f t="shared" si="1"/>
        <v>120</v>
      </c>
      <c r="J35" s="25"/>
    </row>
    <row r="36" spans="1:10" s="163" customFormat="1" ht="18" customHeight="1" x14ac:dyDescent="0.3">
      <c r="A36" s="26">
        <v>28</v>
      </c>
      <c r="B36" s="379" t="s">
        <v>2140</v>
      </c>
      <c r="C36" s="385" t="s">
        <v>2110</v>
      </c>
      <c r="D36" s="374">
        <v>46</v>
      </c>
      <c r="E36" s="374">
        <v>12</v>
      </c>
      <c r="F36" s="381">
        <v>25</v>
      </c>
      <c r="G36" s="382">
        <f t="shared" si="0"/>
        <v>300</v>
      </c>
      <c r="H36" s="383">
        <v>40</v>
      </c>
      <c r="I36" s="384">
        <f t="shared" si="1"/>
        <v>120</v>
      </c>
      <c r="J36" s="25"/>
    </row>
    <row r="37" spans="1:10" s="163" customFormat="1" ht="18" customHeight="1" x14ac:dyDescent="0.3">
      <c r="A37" s="26">
        <v>29</v>
      </c>
      <c r="B37" s="379" t="s">
        <v>436</v>
      </c>
      <c r="C37" s="385" t="s">
        <v>2108</v>
      </c>
      <c r="D37" s="374">
        <v>25</v>
      </c>
      <c r="E37" s="374">
        <v>12</v>
      </c>
      <c r="F37" s="381">
        <v>26</v>
      </c>
      <c r="G37" s="382">
        <f t="shared" si="0"/>
        <v>312</v>
      </c>
      <c r="H37" s="383">
        <v>40</v>
      </c>
      <c r="I37" s="384">
        <f t="shared" si="1"/>
        <v>124.8</v>
      </c>
      <c r="J37" s="25"/>
    </row>
    <row r="38" spans="1:10" s="163" customFormat="1" ht="18" customHeight="1" x14ac:dyDescent="0.3">
      <c r="A38" s="26">
        <v>30</v>
      </c>
      <c r="B38" s="379" t="s">
        <v>2141</v>
      </c>
      <c r="C38" s="385" t="s">
        <v>2142</v>
      </c>
      <c r="D38" s="374">
        <v>47</v>
      </c>
      <c r="E38" s="374">
        <v>12</v>
      </c>
      <c r="F38" s="381">
        <v>28</v>
      </c>
      <c r="G38" s="382">
        <f t="shared" si="0"/>
        <v>336</v>
      </c>
      <c r="H38" s="383">
        <v>40</v>
      </c>
      <c r="I38" s="384">
        <f t="shared" si="1"/>
        <v>134.4</v>
      </c>
      <c r="J38" s="25"/>
    </row>
    <row r="39" spans="1:10" s="163" customFormat="1" ht="18" customHeight="1" x14ac:dyDescent="0.3">
      <c r="A39" s="26">
        <v>31</v>
      </c>
      <c r="B39" s="379" t="s">
        <v>2143</v>
      </c>
      <c r="C39" s="385" t="s">
        <v>2108</v>
      </c>
      <c r="D39" s="374">
        <v>47</v>
      </c>
      <c r="E39" s="374">
        <v>12</v>
      </c>
      <c r="F39" s="381">
        <v>27</v>
      </c>
      <c r="G39" s="382">
        <f t="shared" si="0"/>
        <v>324</v>
      </c>
      <c r="H39" s="383">
        <v>40</v>
      </c>
      <c r="I39" s="384">
        <f t="shared" si="1"/>
        <v>129.6</v>
      </c>
      <c r="J39" s="25"/>
    </row>
    <row r="40" spans="1:10" s="163" customFormat="1" ht="18" customHeight="1" x14ac:dyDescent="0.3">
      <c r="A40" s="26">
        <v>32</v>
      </c>
      <c r="B40" s="386" t="s">
        <v>1997</v>
      </c>
      <c r="C40" s="387" t="s">
        <v>2144</v>
      </c>
      <c r="D40" s="374">
        <v>47</v>
      </c>
      <c r="E40" s="374">
        <v>12</v>
      </c>
      <c r="F40" s="381">
        <v>30</v>
      </c>
      <c r="G40" s="382">
        <f t="shared" si="0"/>
        <v>360</v>
      </c>
      <c r="H40" s="383">
        <v>40</v>
      </c>
      <c r="I40" s="384">
        <f t="shared" si="1"/>
        <v>144</v>
      </c>
      <c r="J40" s="25"/>
    </row>
    <row r="41" spans="1:10" s="163" customFormat="1" ht="18" customHeight="1" x14ac:dyDescent="0.3">
      <c r="A41" s="26">
        <v>33</v>
      </c>
      <c r="B41" s="379" t="s">
        <v>465</v>
      </c>
      <c r="C41" s="385" t="s">
        <v>2108</v>
      </c>
      <c r="D41" s="374">
        <v>47</v>
      </c>
      <c r="E41" s="374">
        <v>12</v>
      </c>
      <c r="F41" s="381">
        <v>30</v>
      </c>
      <c r="G41" s="382">
        <f t="shared" si="0"/>
        <v>360</v>
      </c>
      <c r="H41" s="383">
        <v>40</v>
      </c>
      <c r="I41" s="384">
        <f t="shared" si="1"/>
        <v>144</v>
      </c>
      <c r="J41" s="25"/>
    </row>
    <row r="42" spans="1:10" s="163" customFormat="1" ht="18" customHeight="1" x14ac:dyDescent="0.3">
      <c r="A42" s="26">
        <v>34</v>
      </c>
      <c r="B42" s="379" t="s">
        <v>2145</v>
      </c>
      <c r="C42" s="385" t="s">
        <v>2122</v>
      </c>
      <c r="D42" s="374">
        <v>47</v>
      </c>
      <c r="E42" s="374">
        <v>12</v>
      </c>
      <c r="F42" s="381">
        <v>30</v>
      </c>
      <c r="G42" s="382">
        <f t="shared" si="0"/>
        <v>360</v>
      </c>
      <c r="H42" s="383">
        <v>40</v>
      </c>
      <c r="I42" s="384">
        <f t="shared" si="1"/>
        <v>144</v>
      </c>
      <c r="J42" s="25"/>
    </row>
    <row r="43" spans="1:10" s="163" customFormat="1" ht="18" customHeight="1" x14ac:dyDescent="0.3">
      <c r="A43" s="26">
        <v>35</v>
      </c>
      <c r="B43" s="379" t="s">
        <v>2146</v>
      </c>
      <c r="C43" s="385" t="s">
        <v>2108</v>
      </c>
      <c r="D43" s="374">
        <v>47</v>
      </c>
      <c r="E43" s="374">
        <v>12</v>
      </c>
      <c r="F43" s="381">
        <v>30</v>
      </c>
      <c r="G43" s="382">
        <f t="shared" si="0"/>
        <v>360</v>
      </c>
      <c r="H43" s="383">
        <v>40</v>
      </c>
      <c r="I43" s="384">
        <f t="shared" si="1"/>
        <v>144</v>
      </c>
      <c r="J43" s="25"/>
    </row>
    <row r="44" spans="1:10" s="163" customFormat="1" ht="18" customHeight="1" x14ac:dyDescent="0.3">
      <c r="A44" s="26">
        <v>36</v>
      </c>
      <c r="B44" s="379" t="s">
        <v>2147</v>
      </c>
      <c r="C44" s="385" t="s">
        <v>2148</v>
      </c>
      <c r="D44" s="374">
        <v>47</v>
      </c>
      <c r="E44" s="374">
        <v>12</v>
      </c>
      <c r="F44" s="381">
        <v>30</v>
      </c>
      <c r="G44" s="382">
        <f t="shared" si="0"/>
        <v>360</v>
      </c>
      <c r="H44" s="383">
        <v>40</v>
      </c>
      <c r="I44" s="384">
        <f t="shared" si="1"/>
        <v>144</v>
      </c>
      <c r="J44" s="25"/>
    </row>
    <row r="45" spans="1:10" s="163" customFormat="1" ht="18" customHeight="1" x14ac:dyDescent="0.3">
      <c r="A45" s="26">
        <v>37</v>
      </c>
      <c r="B45" s="379" t="s">
        <v>724</v>
      </c>
      <c r="C45" s="385" t="s">
        <v>2148</v>
      </c>
      <c r="D45" s="374">
        <v>47</v>
      </c>
      <c r="E45" s="374">
        <v>12</v>
      </c>
      <c r="F45" s="381">
        <v>30</v>
      </c>
      <c r="G45" s="382">
        <f t="shared" si="0"/>
        <v>360</v>
      </c>
      <c r="H45" s="383">
        <v>40</v>
      </c>
      <c r="I45" s="384">
        <f t="shared" si="1"/>
        <v>144</v>
      </c>
      <c r="J45" s="25"/>
    </row>
    <row r="46" spans="1:10" s="163" customFormat="1" ht="18" customHeight="1" x14ac:dyDescent="0.3">
      <c r="A46" s="26">
        <v>38</v>
      </c>
      <c r="B46" s="379" t="s">
        <v>2149</v>
      </c>
      <c r="C46" s="385" t="s">
        <v>2110</v>
      </c>
      <c r="D46" s="374">
        <v>47</v>
      </c>
      <c r="E46" s="374">
        <v>12</v>
      </c>
      <c r="F46" s="381">
        <v>30</v>
      </c>
      <c r="G46" s="382">
        <f t="shared" si="0"/>
        <v>360</v>
      </c>
      <c r="H46" s="383">
        <v>40</v>
      </c>
      <c r="I46" s="384">
        <f t="shared" si="1"/>
        <v>144</v>
      </c>
      <c r="J46" s="25"/>
    </row>
    <row r="47" spans="1:10" s="163" customFormat="1" ht="18" customHeight="1" x14ac:dyDescent="0.3">
      <c r="A47" s="26">
        <v>39</v>
      </c>
      <c r="B47" s="379" t="s">
        <v>2150</v>
      </c>
      <c r="C47" s="385" t="s">
        <v>2142</v>
      </c>
      <c r="D47" s="374">
        <v>10</v>
      </c>
      <c r="E47" s="374">
        <v>12</v>
      </c>
      <c r="F47" s="381">
        <v>30</v>
      </c>
      <c r="G47" s="382">
        <f t="shared" si="0"/>
        <v>360</v>
      </c>
      <c r="H47" s="383">
        <v>40</v>
      </c>
      <c r="I47" s="384">
        <f t="shared" si="1"/>
        <v>144</v>
      </c>
      <c r="J47" s="25"/>
    </row>
    <row r="48" spans="1:10" s="163" customFormat="1" ht="18" customHeight="1" x14ac:dyDescent="0.3">
      <c r="A48" s="26">
        <v>40</v>
      </c>
      <c r="B48" s="379" t="s">
        <v>968</v>
      </c>
      <c r="C48" s="385" t="s">
        <v>2142</v>
      </c>
      <c r="D48" s="374">
        <v>10</v>
      </c>
      <c r="E48" s="374">
        <v>12</v>
      </c>
      <c r="F48" s="381">
        <v>30</v>
      </c>
      <c r="G48" s="382">
        <f t="shared" si="0"/>
        <v>360</v>
      </c>
      <c r="H48" s="383">
        <v>35</v>
      </c>
      <c r="I48" s="384">
        <f>(G48*H48)/100</f>
        <v>126</v>
      </c>
      <c r="J48" s="25"/>
    </row>
    <row r="49" spans="1:10" s="163" customFormat="1" ht="18" customHeight="1" x14ac:dyDescent="0.3">
      <c r="A49" s="26">
        <v>41</v>
      </c>
      <c r="B49" s="379" t="s">
        <v>490</v>
      </c>
      <c r="C49" s="385" t="s">
        <v>2122</v>
      </c>
      <c r="D49" s="374">
        <v>16</v>
      </c>
      <c r="E49" s="374">
        <v>12</v>
      </c>
      <c r="F49" s="381">
        <v>30</v>
      </c>
      <c r="G49" s="382">
        <f t="shared" si="0"/>
        <v>360</v>
      </c>
      <c r="H49" s="383">
        <v>35</v>
      </c>
      <c r="I49" s="384">
        <f t="shared" si="1"/>
        <v>126</v>
      </c>
      <c r="J49" s="25"/>
    </row>
    <row r="50" spans="1:10" s="163" customFormat="1" ht="18" customHeight="1" x14ac:dyDescent="0.3">
      <c r="A50" s="26">
        <v>42</v>
      </c>
      <c r="B50" s="379" t="s">
        <v>2151</v>
      </c>
      <c r="C50" s="385" t="s">
        <v>2152</v>
      </c>
      <c r="D50" s="374">
        <v>23</v>
      </c>
      <c r="E50" s="374">
        <v>12</v>
      </c>
      <c r="F50" s="381">
        <v>30</v>
      </c>
      <c r="G50" s="382">
        <f t="shared" si="0"/>
        <v>360</v>
      </c>
      <c r="H50" s="383">
        <v>35</v>
      </c>
      <c r="I50" s="384">
        <f t="shared" si="1"/>
        <v>126</v>
      </c>
      <c r="J50" s="25"/>
    </row>
    <row r="51" spans="1:10" s="163" customFormat="1" ht="18" customHeight="1" x14ac:dyDescent="0.3">
      <c r="A51" s="26">
        <v>43</v>
      </c>
      <c r="B51" s="379" t="s">
        <v>2153</v>
      </c>
      <c r="C51" s="385" t="s">
        <v>2154</v>
      </c>
      <c r="D51" s="374">
        <v>23</v>
      </c>
      <c r="E51" s="374">
        <v>12</v>
      </c>
      <c r="F51" s="381">
        <v>30</v>
      </c>
      <c r="G51" s="382">
        <f t="shared" si="0"/>
        <v>360</v>
      </c>
      <c r="H51" s="383">
        <v>35</v>
      </c>
      <c r="I51" s="384">
        <f t="shared" si="1"/>
        <v>126</v>
      </c>
      <c r="J51" s="25"/>
    </row>
    <row r="52" spans="1:10" s="163" customFormat="1" ht="18" customHeight="1" x14ac:dyDescent="0.3">
      <c r="A52" s="26">
        <v>44</v>
      </c>
      <c r="B52" s="379" t="s">
        <v>2155</v>
      </c>
      <c r="C52" s="385" t="s">
        <v>2156</v>
      </c>
      <c r="D52" s="374">
        <v>35</v>
      </c>
      <c r="E52" s="374">
        <v>12</v>
      </c>
      <c r="F52" s="381">
        <v>30</v>
      </c>
      <c r="G52" s="382">
        <f t="shared" si="0"/>
        <v>360</v>
      </c>
      <c r="H52" s="383">
        <v>40</v>
      </c>
      <c r="I52" s="384">
        <f t="shared" si="1"/>
        <v>144</v>
      </c>
      <c r="J52" s="25"/>
    </row>
    <row r="53" spans="1:10" s="163" customFormat="1" ht="18" customHeight="1" x14ac:dyDescent="0.3">
      <c r="A53" s="26">
        <v>45</v>
      </c>
      <c r="B53" s="379" t="s">
        <v>2157</v>
      </c>
      <c r="C53" s="385" t="s">
        <v>2108</v>
      </c>
      <c r="D53" s="374">
        <v>35</v>
      </c>
      <c r="E53" s="374">
        <v>12</v>
      </c>
      <c r="F53" s="381">
        <v>32</v>
      </c>
      <c r="G53" s="382">
        <f t="shared" si="0"/>
        <v>384</v>
      </c>
      <c r="H53" s="383">
        <v>35</v>
      </c>
      <c r="I53" s="384">
        <f t="shared" si="1"/>
        <v>134.4</v>
      </c>
      <c r="J53" s="25"/>
    </row>
    <row r="54" spans="1:10" s="163" customFormat="1" ht="18" customHeight="1" x14ac:dyDescent="0.3">
      <c r="A54" s="26">
        <v>46</v>
      </c>
      <c r="B54" s="379" t="s">
        <v>2158</v>
      </c>
      <c r="C54" s="385" t="s">
        <v>2142</v>
      </c>
      <c r="D54" s="374">
        <v>35</v>
      </c>
      <c r="E54" s="374">
        <v>12</v>
      </c>
      <c r="F54" s="381">
        <v>34</v>
      </c>
      <c r="G54" s="382">
        <f t="shared" si="0"/>
        <v>408</v>
      </c>
      <c r="H54" s="383">
        <v>40</v>
      </c>
      <c r="I54" s="384">
        <f t="shared" si="1"/>
        <v>163.19999999999999</v>
      </c>
      <c r="J54" s="25"/>
    </row>
    <row r="55" spans="1:10" s="163" customFormat="1" ht="18" customHeight="1" x14ac:dyDescent="0.3">
      <c r="A55" s="26">
        <v>47</v>
      </c>
      <c r="B55" s="379" t="s">
        <v>2159</v>
      </c>
      <c r="C55" s="385" t="s">
        <v>2130</v>
      </c>
      <c r="D55" s="374">
        <v>35</v>
      </c>
      <c r="E55" s="374">
        <v>12</v>
      </c>
      <c r="F55" s="381">
        <v>34</v>
      </c>
      <c r="G55" s="382">
        <f t="shared" si="0"/>
        <v>408</v>
      </c>
      <c r="H55" s="383">
        <v>40</v>
      </c>
      <c r="I55" s="384">
        <f t="shared" si="1"/>
        <v>163.19999999999999</v>
      </c>
      <c r="J55" s="25"/>
    </row>
    <row r="56" spans="1:10" s="163" customFormat="1" ht="18" customHeight="1" x14ac:dyDescent="0.3">
      <c r="A56" s="26">
        <v>48</v>
      </c>
      <c r="B56" s="379" t="s">
        <v>2160</v>
      </c>
      <c r="C56" s="385" t="s">
        <v>444</v>
      </c>
      <c r="D56" s="374">
        <v>30</v>
      </c>
      <c r="E56" s="374">
        <v>12</v>
      </c>
      <c r="F56" s="381">
        <v>34</v>
      </c>
      <c r="G56" s="382">
        <f t="shared" si="0"/>
        <v>408</v>
      </c>
      <c r="H56" s="383">
        <v>40</v>
      </c>
      <c r="I56" s="384">
        <f t="shared" si="1"/>
        <v>163.19999999999999</v>
      </c>
      <c r="J56" s="25"/>
    </row>
    <row r="57" spans="1:10" s="163" customFormat="1" ht="18" customHeight="1" x14ac:dyDescent="0.3">
      <c r="A57" s="26">
        <v>49</v>
      </c>
      <c r="B57" s="379" t="s">
        <v>496</v>
      </c>
      <c r="C57" s="385" t="s">
        <v>2130</v>
      </c>
      <c r="D57" s="374">
        <v>30</v>
      </c>
      <c r="E57" s="374">
        <v>12</v>
      </c>
      <c r="F57" s="381">
        <v>35</v>
      </c>
      <c r="G57" s="382">
        <f t="shared" si="0"/>
        <v>420</v>
      </c>
      <c r="H57" s="383">
        <v>40</v>
      </c>
      <c r="I57" s="384">
        <f t="shared" si="1"/>
        <v>168</v>
      </c>
      <c r="J57" s="25"/>
    </row>
    <row r="58" spans="1:10" s="163" customFormat="1" ht="18" customHeight="1" x14ac:dyDescent="0.3">
      <c r="A58" s="26">
        <v>50</v>
      </c>
      <c r="B58" s="379" t="s">
        <v>2161</v>
      </c>
      <c r="C58" s="385" t="s">
        <v>2108</v>
      </c>
      <c r="D58" s="374">
        <v>30</v>
      </c>
      <c r="E58" s="374">
        <v>12</v>
      </c>
      <c r="F58" s="381">
        <v>36</v>
      </c>
      <c r="G58" s="382">
        <f t="shared" si="0"/>
        <v>432</v>
      </c>
      <c r="H58" s="383">
        <v>40</v>
      </c>
      <c r="I58" s="384">
        <f t="shared" si="1"/>
        <v>172.8</v>
      </c>
      <c r="J58" s="25"/>
    </row>
    <row r="59" spans="1:10" s="163" customFormat="1" ht="18" customHeight="1" x14ac:dyDescent="0.3">
      <c r="A59" s="26">
        <v>51</v>
      </c>
      <c r="B59" s="379" t="s">
        <v>459</v>
      </c>
      <c r="C59" s="385" t="s">
        <v>2108</v>
      </c>
      <c r="D59" s="374">
        <v>77</v>
      </c>
      <c r="E59" s="374">
        <v>12</v>
      </c>
      <c r="F59" s="381">
        <v>37</v>
      </c>
      <c r="G59" s="382">
        <v>450</v>
      </c>
      <c r="H59" s="383">
        <v>30</v>
      </c>
      <c r="I59" s="384">
        <f t="shared" si="1"/>
        <v>135</v>
      </c>
      <c r="J59" s="25"/>
    </row>
    <row r="60" spans="1:10" s="163" customFormat="1" ht="18" customHeight="1" x14ac:dyDescent="0.3">
      <c r="A60" s="26">
        <v>52</v>
      </c>
      <c r="B60" s="379" t="s">
        <v>2162</v>
      </c>
      <c r="C60" s="385" t="s">
        <v>2152</v>
      </c>
      <c r="D60" s="374">
        <v>77</v>
      </c>
      <c r="E60" s="374">
        <v>12</v>
      </c>
      <c r="F60" s="381">
        <v>40</v>
      </c>
      <c r="G60" s="382">
        <f>E60*F60</f>
        <v>480</v>
      </c>
      <c r="H60" s="383">
        <v>45</v>
      </c>
      <c r="I60" s="384">
        <f t="shared" si="1"/>
        <v>216</v>
      </c>
      <c r="J60" s="25"/>
    </row>
    <row r="61" spans="1:10" s="163" customFormat="1" ht="18" customHeight="1" x14ac:dyDescent="0.3">
      <c r="A61" s="26">
        <v>53</v>
      </c>
      <c r="B61" s="379" t="s">
        <v>2163</v>
      </c>
      <c r="C61" s="385" t="s">
        <v>2164</v>
      </c>
      <c r="D61" s="374">
        <v>77</v>
      </c>
      <c r="E61" s="374">
        <v>12</v>
      </c>
      <c r="F61" s="381">
        <v>47</v>
      </c>
      <c r="G61" s="382">
        <f t="shared" ref="G61:G124" si="2">E61*F61</f>
        <v>564</v>
      </c>
      <c r="H61" s="383">
        <v>35</v>
      </c>
      <c r="I61" s="384">
        <f t="shared" si="1"/>
        <v>197.4</v>
      </c>
      <c r="J61" s="25"/>
    </row>
    <row r="62" spans="1:10" s="163" customFormat="1" ht="18" customHeight="1" x14ac:dyDescent="0.3">
      <c r="A62" s="26">
        <v>54</v>
      </c>
      <c r="B62" s="379" t="s">
        <v>2165</v>
      </c>
      <c r="C62" s="385" t="s">
        <v>2166</v>
      </c>
      <c r="D62" s="374">
        <v>77</v>
      </c>
      <c r="E62" s="374">
        <v>12</v>
      </c>
      <c r="F62" s="381">
        <v>47</v>
      </c>
      <c r="G62" s="382">
        <f t="shared" si="2"/>
        <v>564</v>
      </c>
      <c r="H62" s="383">
        <v>35</v>
      </c>
      <c r="I62" s="384">
        <f t="shared" si="1"/>
        <v>197.4</v>
      </c>
      <c r="J62" s="25"/>
    </row>
    <row r="63" spans="1:10" s="163" customFormat="1" ht="18" customHeight="1" x14ac:dyDescent="0.3">
      <c r="A63" s="26">
        <v>55</v>
      </c>
      <c r="B63" s="379" t="s">
        <v>2167</v>
      </c>
      <c r="C63" s="385" t="s">
        <v>2108</v>
      </c>
      <c r="D63" s="374">
        <v>77</v>
      </c>
      <c r="E63" s="374">
        <v>12</v>
      </c>
      <c r="F63" s="381">
        <v>50</v>
      </c>
      <c r="G63" s="382">
        <f t="shared" si="2"/>
        <v>600</v>
      </c>
      <c r="H63" s="383">
        <v>30</v>
      </c>
      <c r="I63" s="384">
        <f t="shared" si="1"/>
        <v>180</v>
      </c>
      <c r="J63" s="25"/>
    </row>
    <row r="64" spans="1:10" s="163" customFormat="1" ht="18" customHeight="1" x14ac:dyDescent="0.3">
      <c r="A64" s="26">
        <v>56</v>
      </c>
      <c r="B64" s="379" t="s">
        <v>758</v>
      </c>
      <c r="C64" s="385" t="s">
        <v>2168</v>
      </c>
      <c r="D64" s="374">
        <v>77</v>
      </c>
      <c r="E64" s="374">
        <v>12</v>
      </c>
      <c r="F64" s="381">
        <v>50</v>
      </c>
      <c r="G64" s="382">
        <f t="shared" si="2"/>
        <v>600</v>
      </c>
      <c r="H64" s="383">
        <v>40</v>
      </c>
      <c r="I64" s="384">
        <f t="shared" si="1"/>
        <v>240</v>
      </c>
      <c r="J64" s="25"/>
    </row>
    <row r="65" spans="1:10" s="163" customFormat="1" ht="18" customHeight="1" x14ac:dyDescent="0.3">
      <c r="A65" s="26">
        <v>57</v>
      </c>
      <c r="B65" s="379" t="s">
        <v>2169</v>
      </c>
      <c r="C65" s="385" t="s">
        <v>2148</v>
      </c>
      <c r="D65" s="374">
        <v>77</v>
      </c>
      <c r="E65" s="374">
        <v>12</v>
      </c>
      <c r="F65" s="381">
        <v>50</v>
      </c>
      <c r="G65" s="382">
        <f t="shared" si="2"/>
        <v>600</v>
      </c>
      <c r="H65" s="383">
        <v>40</v>
      </c>
      <c r="I65" s="384">
        <f t="shared" si="1"/>
        <v>240</v>
      </c>
      <c r="J65" s="25"/>
    </row>
    <row r="66" spans="1:10" s="163" customFormat="1" ht="18" customHeight="1" x14ac:dyDescent="0.3">
      <c r="A66" s="26">
        <v>58</v>
      </c>
      <c r="B66" s="379" t="s">
        <v>1111</v>
      </c>
      <c r="C66" s="385" t="s">
        <v>2130</v>
      </c>
      <c r="D66" s="374">
        <v>77</v>
      </c>
      <c r="E66" s="374">
        <v>12</v>
      </c>
      <c r="F66" s="381">
        <v>50</v>
      </c>
      <c r="G66" s="382">
        <f t="shared" si="2"/>
        <v>600</v>
      </c>
      <c r="H66" s="383">
        <v>40</v>
      </c>
      <c r="I66" s="384">
        <f t="shared" si="1"/>
        <v>240</v>
      </c>
      <c r="J66" s="25"/>
    </row>
    <row r="67" spans="1:10" s="163" customFormat="1" ht="18" customHeight="1" x14ac:dyDescent="0.3">
      <c r="A67" s="26">
        <v>59</v>
      </c>
      <c r="B67" s="379" t="s">
        <v>2170</v>
      </c>
      <c r="C67" s="388" t="s">
        <v>2171</v>
      </c>
      <c r="D67" s="374">
        <v>46</v>
      </c>
      <c r="E67" s="374">
        <v>12</v>
      </c>
      <c r="F67" s="381">
        <v>50</v>
      </c>
      <c r="G67" s="382">
        <f t="shared" si="2"/>
        <v>600</v>
      </c>
      <c r="H67" s="383">
        <v>30</v>
      </c>
      <c r="I67" s="384">
        <f t="shared" si="1"/>
        <v>180</v>
      </c>
      <c r="J67" s="25"/>
    </row>
    <row r="68" spans="1:10" s="163" customFormat="1" ht="18" customHeight="1" x14ac:dyDescent="0.3">
      <c r="A68" s="26">
        <v>60</v>
      </c>
      <c r="B68" s="379" t="s">
        <v>2172</v>
      </c>
      <c r="C68" s="388" t="s">
        <v>2122</v>
      </c>
      <c r="D68" s="374">
        <v>46</v>
      </c>
      <c r="E68" s="374">
        <v>12</v>
      </c>
      <c r="F68" s="381">
        <v>50</v>
      </c>
      <c r="G68" s="382">
        <f t="shared" si="2"/>
        <v>600</v>
      </c>
      <c r="H68" s="383">
        <v>40</v>
      </c>
      <c r="I68" s="384">
        <f t="shared" si="1"/>
        <v>240</v>
      </c>
      <c r="J68" s="25"/>
    </row>
    <row r="69" spans="1:10" s="163" customFormat="1" ht="18" customHeight="1" x14ac:dyDescent="0.3">
      <c r="A69" s="26">
        <v>61</v>
      </c>
      <c r="B69" s="379" t="s">
        <v>1493</v>
      </c>
      <c r="C69" s="388" t="s">
        <v>2118</v>
      </c>
      <c r="D69" s="374">
        <v>95</v>
      </c>
      <c r="E69" s="374">
        <v>12</v>
      </c>
      <c r="F69" s="381">
        <v>50</v>
      </c>
      <c r="G69" s="382">
        <f t="shared" si="2"/>
        <v>600</v>
      </c>
      <c r="H69" s="383">
        <v>30</v>
      </c>
      <c r="I69" s="384">
        <f t="shared" si="1"/>
        <v>180</v>
      </c>
      <c r="J69" s="25"/>
    </row>
    <row r="70" spans="1:10" s="163" customFormat="1" ht="18" customHeight="1" x14ac:dyDescent="0.3">
      <c r="A70" s="26">
        <v>62</v>
      </c>
      <c r="B70" s="379" t="s">
        <v>1817</v>
      </c>
      <c r="C70" s="388" t="s">
        <v>2173</v>
      </c>
      <c r="D70" s="374">
        <v>47</v>
      </c>
      <c r="E70" s="374">
        <v>12</v>
      </c>
      <c r="F70" s="381">
        <v>50</v>
      </c>
      <c r="G70" s="382">
        <f t="shared" si="2"/>
        <v>600</v>
      </c>
      <c r="H70" s="383">
        <v>40</v>
      </c>
      <c r="I70" s="384">
        <f t="shared" si="1"/>
        <v>240</v>
      </c>
      <c r="J70" s="25"/>
    </row>
    <row r="71" spans="1:10" s="163" customFormat="1" ht="18" customHeight="1" x14ac:dyDescent="0.3">
      <c r="A71" s="26">
        <v>63</v>
      </c>
      <c r="B71" s="379" t="s">
        <v>865</v>
      </c>
      <c r="C71" s="388" t="s">
        <v>2174</v>
      </c>
      <c r="D71" s="374">
        <v>47</v>
      </c>
      <c r="E71" s="374">
        <v>12</v>
      </c>
      <c r="F71" s="381">
        <v>50</v>
      </c>
      <c r="G71" s="382">
        <f t="shared" si="2"/>
        <v>600</v>
      </c>
      <c r="H71" s="383">
        <v>40</v>
      </c>
      <c r="I71" s="384">
        <f t="shared" si="1"/>
        <v>240</v>
      </c>
      <c r="J71" s="25"/>
    </row>
    <row r="72" spans="1:10" s="163" customFormat="1" ht="18" customHeight="1" x14ac:dyDescent="0.3">
      <c r="A72" s="26">
        <v>64</v>
      </c>
      <c r="B72" s="379" t="s">
        <v>473</v>
      </c>
      <c r="C72" s="388" t="s">
        <v>2175</v>
      </c>
      <c r="D72" s="374">
        <v>47</v>
      </c>
      <c r="E72" s="374">
        <v>12</v>
      </c>
      <c r="F72" s="381">
        <v>50</v>
      </c>
      <c r="G72" s="382">
        <f t="shared" si="2"/>
        <v>600</v>
      </c>
      <c r="H72" s="383">
        <v>30</v>
      </c>
      <c r="I72" s="384">
        <f t="shared" si="1"/>
        <v>180</v>
      </c>
      <c r="J72" s="25"/>
    </row>
    <row r="73" spans="1:10" s="163" customFormat="1" ht="18" customHeight="1" x14ac:dyDescent="0.3">
      <c r="A73" s="26">
        <v>65</v>
      </c>
      <c r="B73" s="379" t="s">
        <v>2176</v>
      </c>
      <c r="C73" s="388" t="s">
        <v>2177</v>
      </c>
      <c r="D73" s="374">
        <v>47</v>
      </c>
      <c r="E73" s="374">
        <v>12</v>
      </c>
      <c r="F73" s="381">
        <v>50</v>
      </c>
      <c r="G73" s="382">
        <f t="shared" si="2"/>
        <v>600</v>
      </c>
      <c r="H73" s="383">
        <v>30</v>
      </c>
      <c r="I73" s="384">
        <f t="shared" si="1"/>
        <v>180</v>
      </c>
      <c r="J73" s="25"/>
    </row>
    <row r="74" spans="1:10" s="163" customFormat="1" ht="18" customHeight="1" x14ac:dyDescent="0.3">
      <c r="A74" s="26">
        <v>66</v>
      </c>
      <c r="B74" s="379" t="s">
        <v>872</v>
      </c>
      <c r="C74" s="388" t="s">
        <v>2178</v>
      </c>
      <c r="D74" s="374">
        <v>47</v>
      </c>
      <c r="E74" s="374">
        <v>12</v>
      </c>
      <c r="F74" s="381">
        <v>54</v>
      </c>
      <c r="G74" s="382">
        <f t="shared" si="2"/>
        <v>648</v>
      </c>
      <c r="H74" s="383">
        <v>50</v>
      </c>
      <c r="I74" s="384">
        <f t="shared" si="1"/>
        <v>324</v>
      </c>
      <c r="J74" s="25"/>
    </row>
    <row r="75" spans="1:10" s="163" customFormat="1" ht="18" customHeight="1" x14ac:dyDescent="0.3">
      <c r="A75" s="26">
        <v>67</v>
      </c>
      <c r="B75" s="379" t="s">
        <v>2179</v>
      </c>
      <c r="C75" s="385" t="s">
        <v>2122</v>
      </c>
      <c r="D75" s="374">
        <v>47</v>
      </c>
      <c r="E75" s="374">
        <v>12</v>
      </c>
      <c r="F75" s="381">
        <v>55</v>
      </c>
      <c r="G75" s="382">
        <f t="shared" si="2"/>
        <v>660</v>
      </c>
      <c r="H75" s="383">
        <v>40</v>
      </c>
      <c r="I75" s="384">
        <f>(G75*H75)/100</f>
        <v>264</v>
      </c>
      <c r="J75" s="25"/>
    </row>
    <row r="76" spans="1:10" s="163" customFormat="1" ht="18" customHeight="1" x14ac:dyDescent="0.3">
      <c r="A76" s="26">
        <v>68</v>
      </c>
      <c r="B76" s="379" t="s">
        <v>2180</v>
      </c>
      <c r="C76" s="385" t="s">
        <v>2130</v>
      </c>
      <c r="D76" s="374">
        <v>47</v>
      </c>
      <c r="E76" s="374">
        <v>12</v>
      </c>
      <c r="F76" s="381">
        <v>56</v>
      </c>
      <c r="G76" s="382">
        <f t="shared" si="2"/>
        <v>672</v>
      </c>
      <c r="H76" s="383">
        <v>20</v>
      </c>
      <c r="I76" s="384">
        <f>(G76*H76)/100</f>
        <v>134.4</v>
      </c>
      <c r="J76" s="25"/>
    </row>
    <row r="77" spans="1:10" s="163" customFormat="1" ht="18" customHeight="1" x14ac:dyDescent="0.3">
      <c r="A77" s="26">
        <v>69</v>
      </c>
      <c r="B77" s="379" t="s">
        <v>2181</v>
      </c>
      <c r="C77" s="385" t="s">
        <v>2142</v>
      </c>
      <c r="D77" s="374">
        <v>47</v>
      </c>
      <c r="E77" s="374">
        <v>12</v>
      </c>
      <c r="F77" s="381">
        <v>59</v>
      </c>
      <c r="G77" s="382">
        <f t="shared" si="2"/>
        <v>708</v>
      </c>
      <c r="H77" s="383">
        <v>30</v>
      </c>
      <c r="I77" s="384">
        <f>(G77*H77)/100</f>
        <v>212.4</v>
      </c>
      <c r="J77" s="25"/>
    </row>
    <row r="78" spans="1:10" s="163" customFormat="1" ht="18" customHeight="1" x14ac:dyDescent="0.3">
      <c r="A78" s="26">
        <v>70</v>
      </c>
      <c r="B78" s="379" t="s">
        <v>2182</v>
      </c>
      <c r="C78" s="388" t="s">
        <v>501</v>
      </c>
      <c r="D78" s="374">
        <v>47</v>
      </c>
      <c r="E78" s="374">
        <v>12</v>
      </c>
      <c r="F78" s="381">
        <v>60</v>
      </c>
      <c r="G78" s="382">
        <f t="shared" si="2"/>
        <v>720</v>
      </c>
      <c r="H78" s="383">
        <v>25</v>
      </c>
      <c r="I78" s="384">
        <f t="shared" si="1"/>
        <v>180</v>
      </c>
      <c r="J78" s="25"/>
    </row>
    <row r="79" spans="1:10" s="163" customFormat="1" ht="18" customHeight="1" x14ac:dyDescent="0.3">
      <c r="A79" s="26">
        <v>71</v>
      </c>
      <c r="B79" s="379" t="s">
        <v>2183</v>
      </c>
      <c r="C79" s="388" t="s">
        <v>2130</v>
      </c>
      <c r="D79" s="374">
        <v>47</v>
      </c>
      <c r="E79" s="374">
        <v>12</v>
      </c>
      <c r="F79" s="381">
        <v>60</v>
      </c>
      <c r="G79" s="382">
        <f t="shared" si="2"/>
        <v>720</v>
      </c>
      <c r="H79" s="383">
        <v>25</v>
      </c>
      <c r="I79" s="384">
        <f t="shared" si="1"/>
        <v>180</v>
      </c>
      <c r="J79" s="25"/>
    </row>
    <row r="80" spans="1:10" s="163" customFormat="1" ht="18" customHeight="1" x14ac:dyDescent="0.3">
      <c r="A80" s="26">
        <v>72</v>
      </c>
      <c r="B80" s="379" t="s">
        <v>2184</v>
      </c>
      <c r="C80" s="388" t="s">
        <v>2185</v>
      </c>
      <c r="D80" s="374">
        <v>47</v>
      </c>
      <c r="E80" s="374">
        <v>12</v>
      </c>
      <c r="F80" s="381">
        <v>60</v>
      </c>
      <c r="G80" s="382">
        <f t="shared" si="2"/>
        <v>720</v>
      </c>
      <c r="H80" s="383">
        <v>20</v>
      </c>
      <c r="I80" s="384">
        <f t="shared" si="1"/>
        <v>144</v>
      </c>
      <c r="J80" s="25"/>
    </row>
    <row r="81" spans="1:10" s="163" customFormat="1" ht="18" customHeight="1" x14ac:dyDescent="0.3">
      <c r="A81" s="26">
        <v>73</v>
      </c>
      <c r="B81" s="379" t="s">
        <v>2186</v>
      </c>
      <c r="C81" s="388" t="s">
        <v>2122</v>
      </c>
      <c r="D81" s="374">
        <v>47</v>
      </c>
      <c r="E81" s="374">
        <v>12</v>
      </c>
      <c r="F81" s="381">
        <v>60</v>
      </c>
      <c r="G81" s="382">
        <f t="shared" si="2"/>
        <v>720</v>
      </c>
      <c r="H81" s="383">
        <v>18</v>
      </c>
      <c r="I81" s="384">
        <f t="shared" si="1"/>
        <v>129.6</v>
      </c>
      <c r="J81" s="25"/>
    </row>
    <row r="82" spans="1:10" s="163" customFormat="1" ht="18" customHeight="1" x14ac:dyDescent="0.3">
      <c r="A82" s="26">
        <v>74</v>
      </c>
      <c r="B82" s="379" t="s">
        <v>509</v>
      </c>
      <c r="C82" s="388" t="s">
        <v>2108</v>
      </c>
      <c r="D82" s="374">
        <v>47</v>
      </c>
      <c r="E82" s="374">
        <v>12</v>
      </c>
      <c r="F82" s="381">
        <v>60</v>
      </c>
      <c r="G82" s="382">
        <f t="shared" si="2"/>
        <v>720</v>
      </c>
      <c r="H82" s="383">
        <v>20</v>
      </c>
      <c r="I82" s="384">
        <f t="shared" si="1"/>
        <v>144</v>
      </c>
      <c r="J82" s="25"/>
    </row>
    <row r="83" spans="1:10" s="163" customFormat="1" ht="18" customHeight="1" x14ac:dyDescent="0.3">
      <c r="A83" s="26">
        <v>75</v>
      </c>
      <c r="B83" s="379" t="s">
        <v>483</v>
      </c>
      <c r="C83" s="388" t="s">
        <v>2108</v>
      </c>
      <c r="D83" s="374">
        <v>47</v>
      </c>
      <c r="E83" s="374">
        <v>12</v>
      </c>
      <c r="F83" s="381">
        <v>60</v>
      </c>
      <c r="G83" s="382">
        <f t="shared" si="2"/>
        <v>720</v>
      </c>
      <c r="H83" s="383">
        <v>26</v>
      </c>
      <c r="I83" s="384">
        <f t="shared" si="1"/>
        <v>187.2</v>
      </c>
      <c r="J83" s="25"/>
    </row>
    <row r="84" spans="1:10" s="163" customFormat="1" ht="18" customHeight="1" x14ac:dyDescent="0.3">
      <c r="A84" s="26">
        <v>76</v>
      </c>
      <c r="B84" s="379" t="s">
        <v>2039</v>
      </c>
      <c r="C84" s="388" t="s">
        <v>2122</v>
      </c>
      <c r="D84" s="374">
        <v>47</v>
      </c>
      <c r="E84" s="374">
        <v>12</v>
      </c>
      <c r="F84" s="381">
        <v>60</v>
      </c>
      <c r="G84" s="382">
        <f t="shared" si="2"/>
        <v>720</v>
      </c>
      <c r="H84" s="383">
        <v>25</v>
      </c>
      <c r="I84" s="384">
        <f t="shared" si="1"/>
        <v>180</v>
      </c>
      <c r="J84" s="25"/>
    </row>
    <row r="85" spans="1:10" s="163" customFormat="1" ht="18" customHeight="1" x14ac:dyDescent="0.3">
      <c r="A85" s="26">
        <v>77</v>
      </c>
      <c r="B85" s="379" t="s">
        <v>2187</v>
      </c>
      <c r="C85" s="388" t="s">
        <v>2108</v>
      </c>
      <c r="D85" s="374">
        <v>47</v>
      </c>
      <c r="E85" s="374">
        <v>12</v>
      </c>
      <c r="F85" s="381">
        <v>60</v>
      </c>
      <c r="G85" s="382">
        <f t="shared" si="2"/>
        <v>720</v>
      </c>
      <c r="H85" s="383">
        <v>25</v>
      </c>
      <c r="I85" s="384">
        <f t="shared" si="1"/>
        <v>180</v>
      </c>
      <c r="J85" s="25"/>
    </row>
    <row r="86" spans="1:10" s="163" customFormat="1" ht="18" customHeight="1" x14ac:dyDescent="0.3">
      <c r="A86" s="26">
        <v>78</v>
      </c>
      <c r="B86" s="379" t="s">
        <v>865</v>
      </c>
      <c r="C86" s="388" t="s">
        <v>2910</v>
      </c>
      <c r="D86" s="374">
        <v>47</v>
      </c>
      <c r="E86" s="374">
        <v>12</v>
      </c>
      <c r="F86" s="381">
        <v>60</v>
      </c>
      <c r="G86" s="382">
        <f t="shared" si="2"/>
        <v>720</v>
      </c>
      <c r="H86" s="383">
        <v>35</v>
      </c>
      <c r="I86" s="384">
        <f t="shared" ref="I86:I149" si="3">(G86*H86)/100</f>
        <v>252</v>
      </c>
      <c r="J86" s="25"/>
    </row>
    <row r="87" spans="1:10" s="163" customFormat="1" ht="18" customHeight="1" x14ac:dyDescent="0.3">
      <c r="A87" s="26">
        <v>79</v>
      </c>
      <c r="B87" s="379" t="s">
        <v>2188</v>
      </c>
      <c r="C87" s="388" t="s">
        <v>2108</v>
      </c>
      <c r="D87" s="374">
        <v>47</v>
      </c>
      <c r="E87" s="374">
        <v>12</v>
      </c>
      <c r="F87" s="381">
        <v>60</v>
      </c>
      <c r="G87" s="382">
        <f t="shared" si="2"/>
        <v>720</v>
      </c>
      <c r="H87" s="383">
        <v>35</v>
      </c>
      <c r="I87" s="384">
        <f t="shared" si="3"/>
        <v>252</v>
      </c>
      <c r="J87" s="25"/>
    </row>
    <row r="88" spans="1:10" s="163" customFormat="1" ht="18" customHeight="1" x14ac:dyDescent="0.3">
      <c r="A88" s="26">
        <v>80</v>
      </c>
      <c r="B88" s="379" t="s">
        <v>2189</v>
      </c>
      <c r="C88" s="388" t="s">
        <v>2175</v>
      </c>
      <c r="D88" s="374">
        <v>47</v>
      </c>
      <c r="E88" s="374">
        <v>12</v>
      </c>
      <c r="F88" s="381">
        <v>60</v>
      </c>
      <c r="G88" s="382">
        <f t="shared" si="2"/>
        <v>720</v>
      </c>
      <c r="H88" s="383">
        <v>34</v>
      </c>
      <c r="I88" s="384">
        <f t="shared" si="3"/>
        <v>244.8</v>
      </c>
      <c r="J88" s="25"/>
    </row>
    <row r="89" spans="1:10" s="163" customFormat="1" ht="18" customHeight="1" x14ac:dyDescent="0.3">
      <c r="A89" s="26">
        <v>81</v>
      </c>
      <c r="B89" s="379" t="s">
        <v>2190</v>
      </c>
      <c r="C89" s="388" t="s">
        <v>2175</v>
      </c>
      <c r="D89" s="374">
        <v>47</v>
      </c>
      <c r="E89" s="374">
        <v>12</v>
      </c>
      <c r="F89" s="381">
        <v>60</v>
      </c>
      <c r="G89" s="382">
        <f t="shared" si="2"/>
        <v>720</v>
      </c>
      <c r="H89" s="383">
        <v>34</v>
      </c>
      <c r="I89" s="384">
        <f t="shared" si="3"/>
        <v>244.8</v>
      </c>
      <c r="J89" s="25"/>
    </row>
    <row r="90" spans="1:10" s="163" customFormat="1" ht="18" customHeight="1" x14ac:dyDescent="0.3">
      <c r="A90" s="26">
        <v>82</v>
      </c>
      <c r="B90" s="379" t="s">
        <v>2191</v>
      </c>
      <c r="C90" s="388" t="s">
        <v>2130</v>
      </c>
      <c r="D90" s="374">
        <v>47</v>
      </c>
      <c r="E90" s="374">
        <v>12</v>
      </c>
      <c r="F90" s="381">
        <v>60</v>
      </c>
      <c r="G90" s="382">
        <f t="shared" si="2"/>
        <v>720</v>
      </c>
      <c r="H90" s="383">
        <v>19</v>
      </c>
      <c r="I90" s="384">
        <f t="shared" si="3"/>
        <v>136.80000000000001</v>
      </c>
      <c r="J90" s="25"/>
    </row>
    <row r="91" spans="1:10" s="163" customFormat="1" ht="18" customHeight="1" x14ac:dyDescent="0.3">
      <c r="A91" s="26">
        <v>83</v>
      </c>
      <c r="B91" s="379" t="s">
        <v>2192</v>
      </c>
      <c r="C91" s="388" t="s">
        <v>2108</v>
      </c>
      <c r="D91" s="374">
        <v>47</v>
      </c>
      <c r="E91" s="374">
        <v>12</v>
      </c>
      <c r="F91" s="381">
        <v>60</v>
      </c>
      <c r="G91" s="382">
        <f t="shared" si="2"/>
        <v>720</v>
      </c>
      <c r="H91" s="383">
        <v>20</v>
      </c>
      <c r="I91" s="384">
        <f t="shared" si="3"/>
        <v>144</v>
      </c>
      <c r="J91" s="25"/>
    </row>
    <row r="92" spans="1:10" s="163" customFormat="1" ht="18" customHeight="1" x14ac:dyDescent="0.3">
      <c r="A92" s="26">
        <v>84</v>
      </c>
      <c r="B92" s="379" t="s">
        <v>718</v>
      </c>
      <c r="C92" s="388" t="s">
        <v>2148</v>
      </c>
      <c r="D92" s="374">
        <v>47</v>
      </c>
      <c r="E92" s="374">
        <v>12</v>
      </c>
      <c r="F92" s="381">
        <v>63</v>
      </c>
      <c r="G92" s="382">
        <f t="shared" si="2"/>
        <v>756</v>
      </c>
      <c r="H92" s="383">
        <v>25</v>
      </c>
      <c r="I92" s="384">
        <f t="shared" si="3"/>
        <v>189</v>
      </c>
      <c r="J92" s="25"/>
    </row>
    <row r="93" spans="1:10" s="163" customFormat="1" ht="18" customHeight="1" x14ac:dyDescent="0.3">
      <c r="A93" s="26">
        <v>85</v>
      </c>
      <c r="B93" s="379" t="s">
        <v>2193</v>
      </c>
      <c r="C93" s="388" t="s">
        <v>2194</v>
      </c>
      <c r="D93" s="374">
        <v>47</v>
      </c>
      <c r="E93" s="374">
        <v>12</v>
      </c>
      <c r="F93" s="381">
        <v>65</v>
      </c>
      <c r="G93" s="382">
        <f t="shared" si="2"/>
        <v>780</v>
      </c>
      <c r="H93" s="383">
        <v>25</v>
      </c>
      <c r="I93" s="384">
        <f t="shared" si="3"/>
        <v>195</v>
      </c>
      <c r="J93" s="25"/>
    </row>
    <row r="94" spans="1:10" s="163" customFormat="1" ht="18" customHeight="1" x14ac:dyDescent="0.3">
      <c r="A94" s="26">
        <v>86</v>
      </c>
      <c r="B94" s="379" t="s">
        <v>2195</v>
      </c>
      <c r="C94" s="388" t="s">
        <v>2122</v>
      </c>
      <c r="D94" s="374">
        <v>47</v>
      </c>
      <c r="E94" s="374">
        <v>12</v>
      </c>
      <c r="F94" s="381">
        <v>66</v>
      </c>
      <c r="G94" s="382">
        <f t="shared" si="2"/>
        <v>792</v>
      </c>
      <c r="H94" s="389">
        <v>20</v>
      </c>
      <c r="I94" s="384">
        <f t="shared" si="3"/>
        <v>158.4</v>
      </c>
      <c r="J94" s="25"/>
    </row>
    <row r="95" spans="1:10" s="163" customFormat="1" ht="18" customHeight="1" x14ac:dyDescent="0.3">
      <c r="A95" s="26">
        <v>87</v>
      </c>
      <c r="B95" s="379" t="s">
        <v>2196</v>
      </c>
      <c r="C95" s="388" t="s">
        <v>2118</v>
      </c>
      <c r="D95" s="374">
        <v>47</v>
      </c>
      <c r="E95" s="374">
        <v>12</v>
      </c>
      <c r="F95" s="381">
        <v>70</v>
      </c>
      <c r="G95" s="382">
        <f t="shared" si="2"/>
        <v>840</v>
      </c>
      <c r="H95" s="389">
        <v>20</v>
      </c>
      <c r="I95" s="384">
        <f t="shared" si="3"/>
        <v>168</v>
      </c>
      <c r="J95" s="25"/>
    </row>
    <row r="96" spans="1:10" s="163" customFormat="1" ht="18" customHeight="1" x14ac:dyDescent="0.3">
      <c r="A96" s="26">
        <v>88</v>
      </c>
      <c r="B96" s="379" t="s">
        <v>1500</v>
      </c>
      <c r="C96" s="388" t="s">
        <v>2122</v>
      </c>
      <c r="D96" s="374">
        <v>47</v>
      </c>
      <c r="E96" s="374">
        <v>12</v>
      </c>
      <c r="F96" s="381">
        <v>70</v>
      </c>
      <c r="G96" s="382">
        <f t="shared" si="2"/>
        <v>840</v>
      </c>
      <c r="H96" s="389">
        <v>20</v>
      </c>
      <c r="I96" s="384">
        <f t="shared" si="3"/>
        <v>168</v>
      </c>
      <c r="J96" s="25"/>
    </row>
    <row r="97" spans="1:10" s="163" customFormat="1" ht="18" customHeight="1" x14ac:dyDescent="0.3">
      <c r="A97" s="26">
        <v>89</v>
      </c>
      <c r="B97" s="379" t="s">
        <v>2197</v>
      </c>
      <c r="C97" s="388" t="s">
        <v>2130</v>
      </c>
      <c r="D97" s="374">
        <v>47</v>
      </c>
      <c r="E97" s="374">
        <v>12</v>
      </c>
      <c r="F97" s="381">
        <v>70</v>
      </c>
      <c r="G97" s="382">
        <f t="shared" si="2"/>
        <v>840</v>
      </c>
      <c r="H97" s="389">
        <v>20</v>
      </c>
      <c r="I97" s="384">
        <f t="shared" si="3"/>
        <v>168</v>
      </c>
      <c r="J97" s="25"/>
    </row>
    <row r="98" spans="1:10" s="163" customFormat="1" ht="18" customHeight="1" x14ac:dyDescent="0.3">
      <c r="A98" s="26">
        <v>90</v>
      </c>
      <c r="B98" s="379" t="s">
        <v>2198</v>
      </c>
      <c r="C98" s="388" t="s">
        <v>2199</v>
      </c>
      <c r="D98" s="374">
        <v>47</v>
      </c>
      <c r="E98" s="374">
        <v>12</v>
      </c>
      <c r="F98" s="381">
        <v>70</v>
      </c>
      <c r="G98" s="382">
        <f t="shared" si="2"/>
        <v>840</v>
      </c>
      <c r="H98" s="389">
        <v>20</v>
      </c>
      <c r="I98" s="384">
        <f t="shared" si="3"/>
        <v>168</v>
      </c>
      <c r="J98" s="25"/>
    </row>
    <row r="99" spans="1:10" s="163" customFormat="1" ht="18" customHeight="1" x14ac:dyDescent="0.3">
      <c r="A99" s="26">
        <v>91</v>
      </c>
      <c r="B99" s="379" t="s">
        <v>2200</v>
      </c>
      <c r="C99" s="388" t="s">
        <v>2201</v>
      </c>
      <c r="D99" s="374">
        <v>47</v>
      </c>
      <c r="E99" s="374">
        <v>12</v>
      </c>
      <c r="F99" s="381">
        <v>70</v>
      </c>
      <c r="G99" s="382">
        <f t="shared" si="2"/>
        <v>840</v>
      </c>
      <c r="H99" s="389">
        <v>20</v>
      </c>
      <c r="I99" s="384">
        <f t="shared" si="3"/>
        <v>168</v>
      </c>
      <c r="J99" s="25"/>
    </row>
    <row r="100" spans="1:10" s="163" customFormat="1" ht="18" customHeight="1" x14ac:dyDescent="0.3">
      <c r="A100" s="26">
        <v>92</v>
      </c>
      <c r="B100" s="379" t="s">
        <v>2202</v>
      </c>
      <c r="C100" s="388" t="s">
        <v>2108</v>
      </c>
      <c r="D100" s="374">
        <v>47</v>
      </c>
      <c r="E100" s="374">
        <v>12</v>
      </c>
      <c r="F100" s="381">
        <v>71</v>
      </c>
      <c r="G100" s="382">
        <f t="shared" si="2"/>
        <v>852</v>
      </c>
      <c r="H100" s="389">
        <v>20</v>
      </c>
      <c r="I100" s="384">
        <f t="shared" si="3"/>
        <v>170.4</v>
      </c>
      <c r="J100" s="25"/>
    </row>
    <row r="101" spans="1:10" s="163" customFormat="1" ht="18" customHeight="1" x14ac:dyDescent="0.3">
      <c r="A101" s="26">
        <v>93</v>
      </c>
      <c r="B101" s="379" t="s">
        <v>2203</v>
      </c>
      <c r="C101" s="388" t="s">
        <v>1819</v>
      </c>
      <c r="D101" s="374">
        <v>47</v>
      </c>
      <c r="E101" s="374">
        <v>12</v>
      </c>
      <c r="F101" s="381">
        <v>71</v>
      </c>
      <c r="G101" s="382">
        <f t="shared" si="2"/>
        <v>852</v>
      </c>
      <c r="H101" s="389">
        <v>25</v>
      </c>
      <c r="I101" s="384">
        <f t="shared" si="3"/>
        <v>213</v>
      </c>
      <c r="J101" s="25"/>
    </row>
    <row r="102" spans="1:10" s="163" customFormat="1" ht="18" customHeight="1" x14ac:dyDescent="0.3">
      <c r="A102" s="26">
        <v>94</v>
      </c>
      <c r="B102" s="379" t="s">
        <v>2204</v>
      </c>
      <c r="C102" s="388" t="s">
        <v>2205</v>
      </c>
      <c r="D102" s="374">
        <v>47</v>
      </c>
      <c r="E102" s="374">
        <v>12</v>
      </c>
      <c r="F102" s="381">
        <v>72</v>
      </c>
      <c r="G102" s="382">
        <f t="shared" si="2"/>
        <v>864</v>
      </c>
      <c r="H102" s="389">
        <v>25</v>
      </c>
      <c r="I102" s="384">
        <f t="shared" si="3"/>
        <v>216</v>
      </c>
      <c r="J102" s="25"/>
    </row>
    <row r="103" spans="1:10" s="163" customFormat="1" ht="18" customHeight="1" x14ac:dyDescent="0.3">
      <c r="A103" s="26">
        <v>95</v>
      </c>
      <c r="B103" s="379" t="s">
        <v>2206</v>
      </c>
      <c r="C103" s="388" t="s">
        <v>2110</v>
      </c>
      <c r="D103" s="374">
        <v>47</v>
      </c>
      <c r="E103" s="374">
        <v>12</v>
      </c>
      <c r="F103" s="381">
        <v>74</v>
      </c>
      <c r="G103" s="382">
        <f t="shared" si="2"/>
        <v>888</v>
      </c>
      <c r="H103" s="389">
        <v>50</v>
      </c>
      <c r="I103" s="384">
        <f t="shared" si="3"/>
        <v>444</v>
      </c>
      <c r="J103" s="25"/>
    </row>
    <row r="104" spans="1:10" s="163" customFormat="1" ht="18" customHeight="1" x14ac:dyDescent="0.3">
      <c r="A104" s="26">
        <v>96</v>
      </c>
      <c r="B104" s="379" t="s">
        <v>490</v>
      </c>
      <c r="C104" s="388" t="s">
        <v>2108</v>
      </c>
      <c r="D104" s="374">
        <v>47</v>
      </c>
      <c r="E104" s="374">
        <v>12</v>
      </c>
      <c r="F104" s="381">
        <v>75</v>
      </c>
      <c r="G104" s="382">
        <f t="shared" si="2"/>
        <v>900</v>
      </c>
      <c r="H104" s="389">
        <v>25</v>
      </c>
      <c r="I104" s="384">
        <f t="shared" si="3"/>
        <v>225</v>
      </c>
      <c r="J104" s="25"/>
    </row>
    <row r="105" spans="1:10" s="163" customFormat="1" ht="18" customHeight="1" x14ac:dyDescent="0.3">
      <c r="A105" s="26">
        <v>97</v>
      </c>
      <c r="B105" s="379" t="s">
        <v>2207</v>
      </c>
      <c r="C105" s="388" t="s">
        <v>2152</v>
      </c>
      <c r="D105" s="374">
        <v>47</v>
      </c>
      <c r="E105" s="374">
        <v>12</v>
      </c>
      <c r="F105" s="381">
        <v>80</v>
      </c>
      <c r="G105" s="382">
        <f t="shared" si="2"/>
        <v>960</v>
      </c>
      <c r="H105" s="389">
        <v>22</v>
      </c>
      <c r="I105" s="384">
        <f t="shared" si="3"/>
        <v>211.2</v>
      </c>
      <c r="J105" s="25"/>
    </row>
    <row r="106" spans="1:10" s="163" customFormat="1" ht="18" customHeight="1" x14ac:dyDescent="0.3">
      <c r="A106" s="26">
        <v>98</v>
      </c>
      <c r="B106" s="379" t="s">
        <v>482</v>
      </c>
      <c r="C106" s="388" t="s">
        <v>2152</v>
      </c>
      <c r="D106" s="374">
        <v>49</v>
      </c>
      <c r="E106" s="374">
        <v>12</v>
      </c>
      <c r="F106" s="381">
        <v>80</v>
      </c>
      <c r="G106" s="382">
        <f t="shared" si="2"/>
        <v>960</v>
      </c>
      <c r="H106" s="389">
        <v>40</v>
      </c>
      <c r="I106" s="384">
        <f t="shared" si="3"/>
        <v>384</v>
      </c>
      <c r="J106" s="25"/>
    </row>
    <row r="107" spans="1:10" s="163" customFormat="1" ht="18" customHeight="1" x14ac:dyDescent="0.3">
      <c r="A107" s="26">
        <v>99</v>
      </c>
      <c r="B107" s="379" t="s">
        <v>2208</v>
      </c>
      <c r="C107" s="388" t="s">
        <v>2152</v>
      </c>
      <c r="D107" s="374">
        <v>49</v>
      </c>
      <c r="E107" s="374">
        <v>12</v>
      </c>
      <c r="F107" s="381">
        <v>80</v>
      </c>
      <c r="G107" s="382">
        <f t="shared" si="2"/>
        <v>960</v>
      </c>
      <c r="H107" s="389">
        <v>50</v>
      </c>
      <c r="I107" s="384">
        <f t="shared" si="3"/>
        <v>480</v>
      </c>
      <c r="J107" s="25"/>
    </row>
    <row r="108" spans="1:10" s="163" customFormat="1" ht="18" customHeight="1" x14ac:dyDescent="0.3">
      <c r="A108" s="26">
        <v>100</v>
      </c>
      <c r="B108" s="379" t="s">
        <v>474</v>
      </c>
      <c r="C108" s="388" t="s">
        <v>2152</v>
      </c>
      <c r="D108" s="374">
        <v>49</v>
      </c>
      <c r="E108" s="374">
        <v>12</v>
      </c>
      <c r="F108" s="381">
        <v>80</v>
      </c>
      <c r="G108" s="382">
        <f t="shared" si="2"/>
        <v>960</v>
      </c>
      <c r="H108" s="389">
        <v>30</v>
      </c>
      <c r="I108" s="384">
        <f t="shared" si="3"/>
        <v>288</v>
      </c>
      <c r="J108" s="25"/>
    </row>
    <row r="109" spans="1:10" s="163" customFormat="1" ht="18" customHeight="1" x14ac:dyDescent="0.3">
      <c r="A109" s="26">
        <v>101</v>
      </c>
      <c r="B109" s="379" t="s">
        <v>908</v>
      </c>
      <c r="C109" s="388" t="s">
        <v>2118</v>
      </c>
      <c r="D109" s="374">
        <v>49</v>
      </c>
      <c r="E109" s="374">
        <v>12</v>
      </c>
      <c r="F109" s="381">
        <v>80</v>
      </c>
      <c r="G109" s="382">
        <f t="shared" si="2"/>
        <v>960</v>
      </c>
      <c r="H109" s="389">
        <v>30</v>
      </c>
      <c r="I109" s="384">
        <f t="shared" si="3"/>
        <v>288</v>
      </c>
      <c r="J109" s="25"/>
    </row>
    <row r="110" spans="1:10" s="163" customFormat="1" ht="18" customHeight="1" x14ac:dyDescent="0.3">
      <c r="A110" s="26">
        <v>102</v>
      </c>
      <c r="B110" s="379" t="s">
        <v>2209</v>
      </c>
      <c r="C110" s="388" t="s">
        <v>2210</v>
      </c>
      <c r="D110" s="374">
        <v>82</v>
      </c>
      <c r="E110" s="374">
        <v>12</v>
      </c>
      <c r="F110" s="381">
        <v>80</v>
      </c>
      <c r="G110" s="382">
        <f t="shared" si="2"/>
        <v>960</v>
      </c>
      <c r="H110" s="389">
        <v>30</v>
      </c>
      <c r="I110" s="384">
        <f t="shared" si="3"/>
        <v>288</v>
      </c>
      <c r="J110" s="25"/>
    </row>
    <row r="111" spans="1:10" s="163" customFormat="1" ht="18" customHeight="1" x14ac:dyDescent="0.3">
      <c r="A111" s="26">
        <v>103</v>
      </c>
      <c r="B111" s="379" t="s">
        <v>2211</v>
      </c>
      <c r="C111" s="388" t="s">
        <v>2210</v>
      </c>
      <c r="D111" s="374">
        <v>47</v>
      </c>
      <c r="E111" s="374">
        <v>12</v>
      </c>
      <c r="F111" s="381">
        <v>80</v>
      </c>
      <c r="G111" s="382">
        <f t="shared" si="2"/>
        <v>960</v>
      </c>
      <c r="H111" s="389">
        <v>30</v>
      </c>
      <c r="I111" s="384">
        <f t="shared" si="3"/>
        <v>288</v>
      </c>
      <c r="J111" s="25"/>
    </row>
    <row r="112" spans="1:10" s="163" customFormat="1" ht="18" customHeight="1" x14ac:dyDescent="0.3">
      <c r="A112" s="26">
        <v>104</v>
      </c>
      <c r="B112" s="379" t="s">
        <v>2212</v>
      </c>
      <c r="C112" s="388" t="s">
        <v>2118</v>
      </c>
      <c r="D112" s="374">
        <v>49</v>
      </c>
      <c r="E112" s="374">
        <v>12</v>
      </c>
      <c r="F112" s="381">
        <v>80</v>
      </c>
      <c r="G112" s="382">
        <f t="shared" si="2"/>
        <v>960</v>
      </c>
      <c r="H112" s="389">
        <v>40</v>
      </c>
      <c r="I112" s="384">
        <f t="shared" si="3"/>
        <v>384</v>
      </c>
      <c r="J112" s="25"/>
    </row>
    <row r="113" spans="1:10" s="163" customFormat="1" ht="18" customHeight="1" x14ac:dyDescent="0.3">
      <c r="A113" s="26">
        <v>105</v>
      </c>
      <c r="B113" s="379" t="s">
        <v>488</v>
      </c>
      <c r="C113" s="388" t="s">
        <v>2148</v>
      </c>
      <c r="D113" s="374">
        <v>47</v>
      </c>
      <c r="E113" s="374">
        <v>12</v>
      </c>
      <c r="F113" s="381">
        <v>80</v>
      </c>
      <c r="G113" s="382">
        <f t="shared" si="2"/>
        <v>960</v>
      </c>
      <c r="H113" s="389">
        <v>40</v>
      </c>
      <c r="I113" s="384">
        <f t="shared" si="3"/>
        <v>384</v>
      </c>
      <c r="J113" s="25"/>
    </row>
    <row r="114" spans="1:10" s="163" customFormat="1" ht="18" customHeight="1" x14ac:dyDescent="0.3">
      <c r="A114" s="26">
        <v>106</v>
      </c>
      <c r="B114" s="379" t="s">
        <v>2213</v>
      </c>
      <c r="C114" s="388" t="s">
        <v>2106</v>
      </c>
      <c r="D114" s="374">
        <v>47</v>
      </c>
      <c r="E114" s="374">
        <v>12</v>
      </c>
      <c r="F114" s="381">
        <v>80</v>
      </c>
      <c r="G114" s="382">
        <f t="shared" si="2"/>
        <v>960</v>
      </c>
      <c r="H114" s="389">
        <v>20</v>
      </c>
      <c r="I114" s="384">
        <f t="shared" si="3"/>
        <v>192</v>
      </c>
      <c r="J114" s="25"/>
    </row>
    <row r="115" spans="1:10" s="163" customFormat="1" ht="18" customHeight="1" x14ac:dyDescent="0.3">
      <c r="A115" s="26">
        <v>107</v>
      </c>
      <c r="B115" s="379" t="s">
        <v>2214</v>
      </c>
      <c r="C115" s="390" t="s">
        <v>2122</v>
      </c>
      <c r="D115" s="391">
        <v>47</v>
      </c>
      <c r="E115" s="374">
        <v>12</v>
      </c>
      <c r="F115" s="392">
        <v>80</v>
      </c>
      <c r="G115" s="382">
        <f t="shared" si="2"/>
        <v>960</v>
      </c>
      <c r="H115" s="393">
        <v>20</v>
      </c>
      <c r="I115" s="384">
        <f t="shared" si="3"/>
        <v>192</v>
      </c>
      <c r="J115" s="25"/>
    </row>
    <row r="116" spans="1:10" s="163" customFormat="1" ht="18" customHeight="1" x14ac:dyDescent="0.3">
      <c r="A116" s="26">
        <v>108</v>
      </c>
      <c r="B116" s="379" t="s">
        <v>2215</v>
      </c>
      <c r="C116" s="390" t="s">
        <v>2216</v>
      </c>
      <c r="D116" s="391">
        <v>47</v>
      </c>
      <c r="E116" s="374">
        <v>12</v>
      </c>
      <c r="F116" s="392">
        <v>80</v>
      </c>
      <c r="G116" s="382">
        <f t="shared" si="2"/>
        <v>960</v>
      </c>
      <c r="H116" s="393">
        <v>20</v>
      </c>
      <c r="I116" s="384">
        <f t="shared" si="3"/>
        <v>192</v>
      </c>
      <c r="J116" s="25"/>
    </row>
    <row r="117" spans="1:10" s="163" customFormat="1" ht="18" customHeight="1" x14ac:dyDescent="0.3">
      <c r="A117" s="26">
        <v>109</v>
      </c>
      <c r="B117" s="379" t="s">
        <v>1131</v>
      </c>
      <c r="C117" s="390" t="s">
        <v>2130</v>
      </c>
      <c r="D117" s="391">
        <v>47</v>
      </c>
      <c r="E117" s="374">
        <v>12</v>
      </c>
      <c r="F117" s="392">
        <v>80</v>
      </c>
      <c r="G117" s="382">
        <f t="shared" si="2"/>
        <v>960</v>
      </c>
      <c r="H117" s="393">
        <v>20</v>
      </c>
      <c r="I117" s="384">
        <f t="shared" si="3"/>
        <v>192</v>
      </c>
      <c r="J117" s="25"/>
    </row>
    <row r="118" spans="1:10" s="163" customFormat="1" ht="18" customHeight="1" x14ac:dyDescent="0.3">
      <c r="A118" s="26">
        <v>110</v>
      </c>
      <c r="B118" s="379" t="s">
        <v>2217</v>
      </c>
      <c r="C118" s="390" t="s">
        <v>2108</v>
      </c>
      <c r="D118" s="391">
        <v>47</v>
      </c>
      <c r="E118" s="374">
        <v>12</v>
      </c>
      <c r="F118" s="392">
        <v>80</v>
      </c>
      <c r="G118" s="382">
        <f t="shared" si="2"/>
        <v>960</v>
      </c>
      <c r="H118" s="393">
        <v>20</v>
      </c>
      <c r="I118" s="384">
        <f t="shared" si="3"/>
        <v>192</v>
      </c>
      <c r="J118" s="25"/>
    </row>
    <row r="119" spans="1:10" s="163" customFormat="1" ht="18" customHeight="1" x14ac:dyDescent="0.3">
      <c r="A119" s="26">
        <v>111</v>
      </c>
      <c r="B119" s="379" t="s">
        <v>2218</v>
      </c>
      <c r="C119" s="390" t="s">
        <v>2110</v>
      </c>
      <c r="D119" s="391">
        <v>47</v>
      </c>
      <c r="E119" s="374">
        <v>12</v>
      </c>
      <c r="F119" s="392">
        <v>96</v>
      </c>
      <c r="G119" s="382">
        <f t="shared" si="2"/>
        <v>1152</v>
      </c>
      <c r="H119" s="393">
        <v>20</v>
      </c>
      <c r="I119" s="384">
        <f t="shared" si="3"/>
        <v>230.4</v>
      </c>
      <c r="J119" s="25"/>
    </row>
    <row r="120" spans="1:10" s="163" customFormat="1" ht="18" customHeight="1" x14ac:dyDescent="0.3">
      <c r="A120" s="26">
        <v>112</v>
      </c>
      <c r="B120" s="379" t="s">
        <v>476</v>
      </c>
      <c r="C120" s="390" t="s">
        <v>2175</v>
      </c>
      <c r="D120" s="391">
        <v>47</v>
      </c>
      <c r="E120" s="374">
        <v>12</v>
      </c>
      <c r="F120" s="392">
        <v>90</v>
      </c>
      <c r="G120" s="382">
        <f t="shared" si="2"/>
        <v>1080</v>
      </c>
      <c r="H120" s="393">
        <v>20</v>
      </c>
      <c r="I120" s="384">
        <f t="shared" si="3"/>
        <v>216</v>
      </c>
      <c r="J120" s="25"/>
    </row>
    <row r="121" spans="1:10" s="163" customFormat="1" ht="18" customHeight="1" x14ac:dyDescent="0.3">
      <c r="A121" s="26">
        <v>113</v>
      </c>
      <c r="B121" s="379" t="s">
        <v>2219</v>
      </c>
      <c r="C121" s="390" t="s">
        <v>2130</v>
      </c>
      <c r="D121" s="391">
        <v>47</v>
      </c>
      <c r="E121" s="374">
        <v>12</v>
      </c>
      <c r="F121" s="392">
        <v>90</v>
      </c>
      <c r="G121" s="382">
        <f t="shared" si="2"/>
        <v>1080</v>
      </c>
      <c r="H121" s="393">
        <v>20</v>
      </c>
      <c r="I121" s="384">
        <f t="shared" si="3"/>
        <v>216</v>
      </c>
      <c r="J121" s="25"/>
    </row>
    <row r="122" spans="1:10" s="163" customFormat="1" ht="18" customHeight="1" x14ac:dyDescent="0.3">
      <c r="A122" s="26">
        <v>114</v>
      </c>
      <c r="B122" s="379" t="s">
        <v>2220</v>
      </c>
      <c r="C122" s="390" t="s">
        <v>2210</v>
      </c>
      <c r="D122" s="391">
        <v>47</v>
      </c>
      <c r="E122" s="374">
        <v>12</v>
      </c>
      <c r="F122" s="392">
        <v>90</v>
      </c>
      <c r="G122" s="382">
        <f t="shared" si="2"/>
        <v>1080</v>
      </c>
      <c r="H122" s="393">
        <v>20</v>
      </c>
      <c r="I122" s="384">
        <f t="shared" si="3"/>
        <v>216</v>
      </c>
      <c r="J122" s="25"/>
    </row>
    <row r="123" spans="1:10" s="163" customFormat="1" ht="18" customHeight="1" x14ac:dyDescent="0.3">
      <c r="A123" s="26">
        <v>115</v>
      </c>
      <c r="B123" s="379" t="s">
        <v>2221</v>
      </c>
      <c r="C123" s="390" t="s">
        <v>2210</v>
      </c>
      <c r="D123" s="391">
        <v>47</v>
      </c>
      <c r="E123" s="374">
        <v>12</v>
      </c>
      <c r="F123" s="392">
        <v>90</v>
      </c>
      <c r="G123" s="382">
        <f t="shared" si="2"/>
        <v>1080</v>
      </c>
      <c r="H123" s="393">
        <v>20</v>
      </c>
      <c r="I123" s="384">
        <f t="shared" si="3"/>
        <v>216</v>
      </c>
      <c r="J123" s="25"/>
    </row>
    <row r="124" spans="1:10" s="163" customFormat="1" ht="18" customHeight="1" x14ac:dyDescent="0.3">
      <c r="A124" s="26">
        <v>116</v>
      </c>
      <c r="B124" s="379" t="s">
        <v>2222</v>
      </c>
      <c r="C124" s="390" t="s">
        <v>2210</v>
      </c>
      <c r="D124" s="391">
        <v>47</v>
      </c>
      <c r="E124" s="374">
        <v>12</v>
      </c>
      <c r="F124" s="392">
        <v>90</v>
      </c>
      <c r="G124" s="382">
        <f t="shared" si="2"/>
        <v>1080</v>
      </c>
      <c r="H124" s="393">
        <v>20</v>
      </c>
      <c r="I124" s="384">
        <f t="shared" si="3"/>
        <v>216</v>
      </c>
      <c r="J124" s="25"/>
    </row>
    <row r="125" spans="1:10" s="163" customFormat="1" ht="18" customHeight="1" x14ac:dyDescent="0.3">
      <c r="A125" s="26">
        <v>117</v>
      </c>
      <c r="B125" s="379" t="s">
        <v>2223</v>
      </c>
      <c r="C125" s="390" t="s">
        <v>2210</v>
      </c>
      <c r="D125" s="391">
        <v>47</v>
      </c>
      <c r="E125" s="374">
        <v>12</v>
      </c>
      <c r="F125" s="392">
        <v>90</v>
      </c>
      <c r="G125" s="382">
        <f t="shared" ref="G125:G158" si="4">E125*F125</f>
        <v>1080</v>
      </c>
      <c r="H125" s="393">
        <v>20</v>
      </c>
      <c r="I125" s="384">
        <f t="shared" si="3"/>
        <v>216</v>
      </c>
      <c r="J125" s="25"/>
    </row>
    <row r="126" spans="1:10" s="163" customFormat="1" ht="18" customHeight="1" x14ac:dyDescent="0.3">
      <c r="A126" s="26">
        <v>118</v>
      </c>
      <c r="B126" s="379" t="s">
        <v>2224</v>
      </c>
      <c r="C126" s="390" t="s">
        <v>2122</v>
      </c>
      <c r="D126" s="391">
        <v>47</v>
      </c>
      <c r="E126" s="374">
        <v>12</v>
      </c>
      <c r="F126" s="392">
        <v>90</v>
      </c>
      <c r="G126" s="382">
        <f t="shared" si="4"/>
        <v>1080</v>
      </c>
      <c r="H126" s="393">
        <v>20</v>
      </c>
      <c r="I126" s="384">
        <f t="shared" si="3"/>
        <v>216</v>
      </c>
      <c r="J126" s="25"/>
    </row>
    <row r="127" spans="1:10" s="163" customFormat="1" ht="18" customHeight="1" x14ac:dyDescent="0.3">
      <c r="A127" s="26">
        <v>119</v>
      </c>
      <c r="B127" s="379" t="s">
        <v>441</v>
      </c>
      <c r="C127" s="390" t="s">
        <v>2122</v>
      </c>
      <c r="D127" s="391">
        <v>47</v>
      </c>
      <c r="E127" s="374">
        <v>12</v>
      </c>
      <c r="F127" s="392">
        <v>90</v>
      </c>
      <c r="G127" s="382">
        <f t="shared" si="4"/>
        <v>1080</v>
      </c>
      <c r="H127" s="393">
        <v>20</v>
      </c>
      <c r="I127" s="384">
        <f t="shared" si="3"/>
        <v>216</v>
      </c>
      <c r="J127" s="25"/>
    </row>
    <row r="128" spans="1:10" s="163" customFormat="1" ht="18" customHeight="1" x14ac:dyDescent="0.3">
      <c r="A128" s="26">
        <v>120</v>
      </c>
      <c r="B128" s="379" t="s">
        <v>1107</v>
      </c>
      <c r="C128" s="390" t="s">
        <v>2225</v>
      </c>
      <c r="D128" s="391">
        <v>47</v>
      </c>
      <c r="E128" s="374">
        <v>12</v>
      </c>
      <c r="F128" s="392">
        <v>90</v>
      </c>
      <c r="G128" s="382">
        <f t="shared" si="4"/>
        <v>1080</v>
      </c>
      <c r="H128" s="393">
        <v>20</v>
      </c>
      <c r="I128" s="384">
        <f t="shared" si="3"/>
        <v>216</v>
      </c>
      <c r="J128" s="25"/>
    </row>
    <row r="129" spans="1:10" s="163" customFormat="1" ht="18" customHeight="1" x14ac:dyDescent="0.3">
      <c r="A129" s="26">
        <v>121</v>
      </c>
      <c r="B129" s="379" t="s">
        <v>2226</v>
      </c>
      <c r="C129" s="390" t="s">
        <v>501</v>
      </c>
      <c r="D129" s="391">
        <v>47</v>
      </c>
      <c r="E129" s="374">
        <v>12</v>
      </c>
      <c r="F129" s="392">
        <v>90</v>
      </c>
      <c r="G129" s="382">
        <f t="shared" si="4"/>
        <v>1080</v>
      </c>
      <c r="H129" s="393">
        <v>20</v>
      </c>
      <c r="I129" s="384">
        <f t="shared" si="3"/>
        <v>216</v>
      </c>
      <c r="J129" s="25"/>
    </row>
    <row r="130" spans="1:10" s="163" customFormat="1" ht="18" customHeight="1" x14ac:dyDescent="0.3">
      <c r="A130" s="26">
        <v>122</v>
      </c>
      <c r="B130" s="379" t="s">
        <v>747</v>
      </c>
      <c r="C130" s="390" t="s">
        <v>2210</v>
      </c>
      <c r="D130" s="391">
        <v>47</v>
      </c>
      <c r="E130" s="374">
        <v>12</v>
      </c>
      <c r="F130" s="392">
        <v>100</v>
      </c>
      <c r="G130" s="382">
        <f t="shared" si="4"/>
        <v>1200</v>
      </c>
      <c r="H130" s="393">
        <v>20</v>
      </c>
      <c r="I130" s="384">
        <f t="shared" si="3"/>
        <v>240</v>
      </c>
      <c r="J130" s="25"/>
    </row>
    <row r="131" spans="1:10" s="163" customFormat="1" ht="18" customHeight="1" x14ac:dyDescent="0.3">
      <c r="A131" s="26">
        <v>123</v>
      </c>
      <c r="B131" s="379" t="s">
        <v>2227</v>
      </c>
      <c r="C131" s="390" t="s">
        <v>2110</v>
      </c>
      <c r="D131" s="391">
        <v>47</v>
      </c>
      <c r="E131" s="374">
        <v>12</v>
      </c>
      <c r="F131" s="392">
        <v>100</v>
      </c>
      <c r="G131" s="382">
        <f t="shared" si="4"/>
        <v>1200</v>
      </c>
      <c r="H131" s="393">
        <v>20</v>
      </c>
      <c r="I131" s="384">
        <f t="shared" si="3"/>
        <v>240</v>
      </c>
      <c r="J131" s="25"/>
    </row>
    <row r="132" spans="1:10" s="163" customFormat="1" ht="18" customHeight="1" x14ac:dyDescent="0.3">
      <c r="A132" s="26">
        <v>124</v>
      </c>
      <c r="B132" s="379" t="s">
        <v>471</v>
      </c>
      <c r="C132" s="390" t="s">
        <v>2228</v>
      </c>
      <c r="D132" s="391">
        <v>47</v>
      </c>
      <c r="E132" s="374">
        <v>12</v>
      </c>
      <c r="F132" s="392">
        <v>100</v>
      </c>
      <c r="G132" s="382">
        <f t="shared" si="4"/>
        <v>1200</v>
      </c>
      <c r="H132" s="393">
        <v>20</v>
      </c>
      <c r="I132" s="384">
        <f t="shared" si="3"/>
        <v>240</v>
      </c>
      <c r="J132" s="25"/>
    </row>
    <row r="133" spans="1:10" s="163" customFormat="1" ht="18" customHeight="1" x14ac:dyDescent="0.3">
      <c r="A133" s="26">
        <v>125</v>
      </c>
      <c r="B133" s="379" t="s">
        <v>1888</v>
      </c>
      <c r="C133" s="390" t="s">
        <v>2210</v>
      </c>
      <c r="D133" s="391">
        <v>68</v>
      </c>
      <c r="E133" s="374">
        <v>12</v>
      </c>
      <c r="F133" s="392">
        <v>100</v>
      </c>
      <c r="G133" s="382">
        <f t="shared" si="4"/>
        <v>1200</v>
      </c>
      <c r="H133" s="393">
        <v>30</v>
      </c>
      <c r="I133" s="384">
        <f t="shared" si="3"/>
        <v>360</v>
      </c>
      <c r="J133" s="25"/>
    </row>
    <row r="134" spans="1:10" s="163" customFormat="1" ht="18" customHeight="1" x14ac:dyDescent="0.3">
      <c r="A134" s="26">
        <v>126</v>
      </c>
      <c r="B134" s="379" t="s">
        <v>2229</v>
      </c>
      <c r="C134" s="390" t="s">
        <v>2137</v>
      </c>
      <c r="D134" s="391">
        <v>68</v>
      </c>
      <c r="E134" s="374">
        <v>12</v>
      </c>
      <c r="F134" s="392">
        <v>100</v>
      </c>
      <c r="G134" s="382">
        <f t="shared" si="4"/>
        <v>1200</v>
      </c>
      <c r="H134" s="393">
        <v>30</v>
      </c>
      <c r="I134" s="384">
        <f t="shared" si="3"/>
        <v>360</v>
      </c>
      <c r="J134" s="25"/>
    </row>
    <row r="135" spans="1:10" s="163" customFormat="1" ht="18" customHeight="1" x14ac:dyDescent="0.3">
      <c r="A135" s="26">
        <v>127</v>
      </c>
      <c r="B135" s="379" t="s">
        <v>1161</v>
      </c>
      <c r="C135" s="390" t="s">
        <v>2154</v>
      </c>
      <c r="D135" s="391">
        <v>68</v>
      </c>
      <c r="E135" s="374">
        <v>12</v>
      </c>
      <c r="F135" s="392">
        <v>100</v>
      </c>
      <c r="G135" s="382">
        <f t="shared" si="4"/>
        <v>1200</v>
      </c>
      <c r="H135" s="393">
        <v>30</v>
      </c>
      <c r="I135" s="384">
        <f t="shared" si="3"/>
        <v>360</v>
      </c>
      <c r="J135" s="25"/>
    </row>
    <row r="136" spans="1:10" s="163" customFormat="1" ht="18" customHeight="1" x14ac:dyDescent="0.3">
      <c r="A136" s="26">
        <v>128</v>
      </c>
      <c r="B136" s="379" t="s">
        <v>2230</v>
      </c>
      <c r="C136" s="390" t="s">
        <v>2231</v>
      </c>
      <c r="D136" s="391">
        <v>68</v>
      </c>
      <c r="E136" s="374">
        <v>12</v>
      </c>
      <c r="F136" s="392">
        <v>100</v>
      </c>
      <c r="G136" s="382">
        <f t="shared" si="4"/>
        <v>1200</v>
      </c>
      <c r="H136" s="393">
        <v>25</v>
      </c>
      <c r="I136" s="384">
        <f t="shared" si="3"/>
        <v>300</v>
      </c>
      <c r="J136" s="25"/>
    </row>
    <row r="137" spans="1:10" s="163" customFormat="1" ht="18" customHeight="1" x14ac:dyDescent="0.3">
      <c r="A137" s="26">
        <v>129</v>
      </c>
      <c r="B137" s="379" t="s">
        <v>2232</v>
      </c>
      <c r="C137" s="390" t="s">
        <v>2210</v>
      </c>
      <c r="D137" s="391">
        <v>47</v>
      </c>
      <c r="E137" s="374">
        <v>12</v>
      </c>
      <c r="F137" s="392">
        <v>100</v>
      </c>
      <c r="G137" s="382">
        <f t="shared" si="4"/>
        <v>1200</v>
      </c>
      <c r="H137" s="393">
        <v>20</v>
      </c>
      <c r="I137" s="384">
        <f t="shared" si="3"/>
        <v>240</v>
      </c>
      <c r="J137" s="25"/>
    </row>
    <row r="138" spans="1:10" s="163" customFormat="1" ht="18" customHeight="1" x14ac:dyDescent="0.3">
      <c r="A138" s="26">
        <v>130</v>
      </c>
      <c r="B138" s="379" t="s">
        <v>2233</v>
      </c>
      <c r="C138" s="390" t="s">
        <v>2130</v>
      </c>
      <c r="D138" s="391">
        <v>47</v>
      </c>
      <c r="E138" s="374">
        <v>12</v>
      </c>
      <c r="F138" s="392">
        <v>120</v>
      </c>
      <c r="G138" s="382">
        <f t="shared" si="4"/>
        <v>1440</v>
      </c>
      <c r="H138" s="393">
        <v>20</v>
      </c>
      <c r="I138" s="384">
        <f t="shared" si="3"/>
        <v>288</v>
      </c>
      <c r="J138" s="25"/>
    </row>
    <row r="139" spans="1:10" s="163" customFormat="1" ht="18" customHeight="1" x14ac:dyDescent="0.3">
      <c r="A139" s="26">
        <v>131</v>
      </c>
      <c r="B139" s="379" t="s">
        <v>2234</v>
      </c>
      <c r="C139" s="390" t="s">
        <v>2122</v>
      </c>
      <c r="D139" s="391">
        <v>47</v>
      </c>
      <c r="E139" s="374">
        <v>12</v>
      </c>
      <c r="F139" s="392">
        <v>120</v>
      </c>
      <c r="G139" s="382">
        <f t="shared" si="4"/>
        <v>1440</v>
      </c>
      <c r="H139" s="393">
        <v>20</v>
      </c>
      <c r="I139" s="384">
        <f t="shared" si="3"/>
        <v>288</v>
      </c>
      <c r="J139" s="25"/>
    </row>
    <row r="140" spans="1:10" s="163" customFormat="1" ht="18" customHeight="1" x14ac:dyDescent="0.3">
      <c r="A140" s="26">
        <v>132</v>
      </c>
      <c r="B140" s="379" t="s">
        <v>2235</v>
      </c>
      <c r="C140" s="390" t="s">
        <v>2148</v>
      </c>
      <c r="D140" s="391">
        <v>41</v>
      </c>
      <c r="E140" s="374">
        <v>12</v>
      </c>
      <c r="F140" s="392">
        <v>120</v>
      </c>
      <c r="G140" s="382">
        <f t="shared" si="4"/>
        <v>1440</v>
      </c>
      <c r="H140" s="393">
        <v>20</v>
      </c>
      <c r="I140" s="384">
        <f t="shared" si="3"/>
        <v>288</v>
      </c>
      <c r="J140" s="25"/>
    </row>
    <row r="141" spans="1:10" s="163" customFormat="1" ht="18" customHeight="1" x14ac:dyDescent="0.3">
      <c r="A141" s="26">
        <v>133</v>
      </c>
      <c r="B141" s="379" t="s">
        <v>2236</v>
      </c>
      <c r="C141" s="390" t="s">
        <v>2237</v>
      </c>
      <c r="D141" s="391">
        <v>41</v>
      </c>
      <c r="E141" s="374">
        <v>12</v>
      </c>
      <c r="F141" s="392">
        <v>135</v>
      </c>
      <c r="G141" s="382">
        <f t="shared" si="4"/>
        <v>1620</v>
      </c>
      <c r="H141" s="393">
        <v>20</v>
      </c>
      <c r="I141" s="384">
        <f t="shared" si="3"/>
        <v>324</v>
      </c>
      <c r="J141" s="25"/>
    </row>
    <row r="142" spans="1:10" s="163" customFormat="1" ht="18" customHeight="1" x14ac:dyDescent="0.3">
      <c r="A142" s="26">
        <v>134</v>
      </c>
      <c r="B142" s="379" t="s">
        <v>2238</v>
      </c>
      <c r="C142" s="390" t="s">
        <v>2122</v>
      </c>
      <c r="D142" s="391">
        <v>41</v>
      </c>
      <c r="E142" s="374">
        <v>12</v>
      </c>
      <c r="F142" s="392">
        <v>135</v>
      </c>
      <c r="G142" s="382">
        <f t="shared" si="4"/>
        <v>1620</v>
      </c>
      <c r="H142" s="393">
        <v>20</v>
      </c>
      <c r="I142" s="384">
        <f t="shared" si="3"/>
        <v>324</v>
      </c>
      <c r="J142" s="25"/>
    </row>
    <row r="143" spans="1:10" s="163" customFormat="1" ht="18" customHeight="1" x14ac:dyDescent="0.3">
      <c r="A143" s="26">
        <v>135</v>
      </c>
      <c r="B143" s="379" t="s">
        <v>2222</v>
      </c>
      <c r="C143" s="390" t="s">
        <v>2239</v>
      </c>
      <c r="D143" s="391">
        <v>41</v>
      </c>
      <c r="E143" s="374">
        <v>12</v>
      </c>
      <c r="F143" s="392">
        <v>150</v>
      </c>
      <c r="G143" s="382">
        <f t="shared" si="4"/>
        <v>1800</v>
      </c>
      <c r="H143" s="393">
        <v>20</v>
      </c>
      <c r="I143" s="384">
        <f t="shared" si="3"/>
        <v>360</v>
      </c>
      <c r="J143" s="25"/>
    </row>
    <row r="144" spans="1:10" s="163" customFormat="1" ht="18" customHeight="1" x14ac:dyDescent="0.3">
      <c r="A144" s="26">
        <v>136</v>
      </c>
      <c r="B144" s="379" t="s">
        <v>2240</v>
      </c>
      <c r="C144" s="390" t="s">
        <v>2122</v>
      </c>
      <c r="D144" s="391">
        <v>41</v>
      </c>
      <c r="E144" s="374">
        <v>12</v>
      </c>
      <c r="F144" s="392">
        <v>150</v>
      </c>
      <c r="G144" s="382">
        <f t="shared" si="4"/>
        <v>1800</v>
      </c>
      <c r="H144" s="393">
        <v>20</v>
      </c>
      <c r="I144" s="384">
        <f t="shared" si="3"/>
        <v>360</v>
      </c>
      <c r="J144" s="25"/>
    </row>
    <row r="145" spans="1:10" s="163" customFormat="1" ht="18" customHeight="1" x14ac:dyDescent="0.3">
      <c r="A145" s="26">
        <v>137</v>
      </c>
      <c r="B145" s="379" t="s">
        <v>2241</v>
      </c>
      <c r="C145" s="390" t="s">
        <v>2201</v>
      </c>
      <c r="D145" s="391">
        <v>41</v>
      </c>
      <c r="E145" s="374">
        <v>12</v>
      </c>
      <c r="F145" s="392">
        <v>150</v>
      </c>
      <c r="G145" s="382">
        <f t="shared" si="4"/>
        <v>1800</v>
      </c>
      <c r="H145" s="393">
        <v>20</v>
      </c>
      <c r="I145" s="384">
        <f t="shared" si="3"/>
        <v>360</v>
      </c>
      <c r="J145" s="25"/>
    </row>
    <row r="146" spans="1:10" s="163" customFormat="1" ht="18" customHeight="1" x14ac:dyDescent="0.3">
      <c r="A146" s="26">
        <v>138</v>
      </c>
      <c r="B146" s="379" t="s">
        <v>2242</v>
      </c>
      <c r="C146" s="390" t="s">
        <v>2137</v>
      </c>
      <c r="D146" s="391">
        <v>41</v>
      </c>
      <c r="E146" s="374">
        <v>12</v>
      </c>
      <c r="F146" s="392">
        <v>150</v>
      </c>
      <c r="G146" s="382">
        <f t="shared" si="4"/>
        <v>1800</v>
      </c>
      <c r="H146" s="393">
        <v>20</v>
      </c>
      <c r="I146" s="384">
        <f t="shared" si="3"/>
        <v>360</v>
      </c>
      <c r="J146" s="25"/>
    </row>
    <row r="147" spans="1:10" s="163" customFormat="1" ht="18" customHeight="1" x14ac:dyDescent="0.3">
      <c r="A147" s="26">
        <v>139</v>
      </c>
      <c r="B147" s="379" t="s">
        <v>2243</v>
      </c>
      <c r="C147" s="390" t="s">
        <v>2108</v>
      </c>
      <c r="D147" s="391">
        <v>41</v>
      </c>
      <c r="E147" s="374">
        <v>12</v>
      </c>
      <c r="F147" s="392">
        <v>150</v>
      </c>
      <c r="G147" s="382">
        <f t="shared" si="4"/>
        <v>1800</v>
      </c>
      <c r="H147" s="393">
        <v>20</v>
      </c>
      <c r="I147" s="384">
        <f t="shared" si="3"/>
        <v>360</v>
      </c>
      <c r="J147" s="25"/>
    </row>
    <row r="148" spans="1:10" s="163" customFormat="1" ht="18" customHeight="1" x14ac:dyDescent="0.3">
      <c r="A148" s="26">
        <v>140</v>
      </c>
      <c r="B148" s="379" t="s">
        <v>2244</v>
      </c>
      <c r="C148" s="390" t="s">
        <v>2137</v>
      </c>
      <c r="D148" s="391">
        <v>41</v>
      </c>
      <c r="E148" s="374">
        <v>12</v>
      </c>
      <c r="F148" s="392">
        <v>150</v>
      </c>
      <c r="G148" s="382">
        <f t="shared" si="4"/>
        <v>1800</v>
      </c>
      <c r="H148" s="393">
        <v>20</v>
      </c>
      <c r="I148" s="384">
        <f t="shared" si="3"/>
        <v>360</v>
      </c>
      <c r="J148" s="25"/>
    </row>
    <row r="149" spans="1:10" s="163" customFormat="1" ht="18" customHeight="1" x14ac:dyDescent="0.3">
      <c r="A149" s="26">
        <v>141</v>
      </c>
      <c r="B149" s="379" t="s">
        <v>2245</v>
      </c>
      <c r="C149" s="390" t="s">
        <v>2122</v>
      </c>
      <c r="D149" s="391">
        <v>41</v>
      </c>
      <c r="E149" s="374">
        <v>12</v>
      </c>
      <c r="F149" s="392">
        <v>176</v>
      </c>
      <c r="G149" s="382">
        <f t="shared" si="4"/>
        <v>2112</v>
      </c>
      <c r="H149" s="393">
        <v>20</v>
      </c>
      <c r="I149" s="384">
        <f t="shared" si="3"/>
        <v>422.4</v>
      </c>
      <c r="J149" s="25"/>
    </row>
    <row r="150" spans="1:10" s="163" customFormat="1" ht="18" customHeight="1" x14ac:dyDescent="0.3">
      <c r="A150" s="26">
        <v>142</v>
      </c>
      <c r="B150" s="379" t="s">
        <v>1130</v>
      </c>
      <c r="C150" s="390" t="s">
        <v>2122</v>
      </c>
      <c r="D150" s="391">
        <v>41</v>
      </c>
      <c r="E150" s="374">
        <v>12</v>
      </c>
      <c r="F150" s="392">
        <v>186</v>
      </c>
      <c r="G150" s="382">
        <f t="shared" si="4"/>
        <v>2232</v>
      </c>
      <c r="H150" s="393">
        <v>20</v>
      </c>
      <c r="I150" s="384">
        <f t="shared" ref="I150:I158" si="5">(G150*H150)/100</f>
        <v>446.4</v>
      </c>
      <c r="J150" s="25"/>
    </row>
    <row r="151" spans="1:10" s="163" customFormat="1" ht="18" customHeight="1" x14ac:dyDescent="0.3">
      <c r="A151" s="26">
        <v>143</v>
      </c>
      <c r="B151" s="379" t="s">
        <v>2246</v>
      </c>
      <c r="C151" s="390" t="s">
        <v>2148</v>
      </c>
      <c r="D151" s="391">
        <v>41</v>
      </c>
      <c r="E151" s="374">
        <v>12</v>
      </c>
      <c r="F151" s="392">
        <v>220</v>
      </c>
      <c r="G151" s="382">
        <f t="shared" si="4"/>
        <v>2640</v>
      </c>
      <c r="H151" s="393">
        <v>20</v>
      </c>
      <c r="I151" s="384">
        <f t="shared" si="5"/>
        <v>528</v>
      </c>
      <c r="J151" s="25"/>
    </row>
    <row r="152" spans="1:10" s="163" customFormat="1" ht="18" customHeight="1" x14ac:dyDescent="0.3">
      <c r="A152" s="26">
        <v>144</v>
      </c>
      <c r="B152" s="379" t="s">
        <v>2247</v>
      </c>
      <c r="C152" s="390" t="s">
        <v>2239</v>
      </c>
      <c r="D152" s="391">
        <v>41</v>
      </c>
      <c r="E152" s="374">
        <v>12</v>
      </c>
      <c r="F152" s="392">
        <v>280</v>
      </c>
      <c r="G152" s="382">
        <f t="shared" si="4"/>
        <v>3360</v>
      </c>
      <c r="H152" s="393">
        <v>20</v>
      </c>
      <c r="I152" s="384">
        <f t="shared" si="5"/>
        <v>672</v>
      </c>
      <c r="J152" s="25"/>
    </row>
    <row r="153" spans="1:10" s="163" customFormat="1" ht="18" customHeight="1" x14ac:dyDescent="0.3">
      <c r="A153" s="26">
        <v>145</v>
      </c>
      <c r="B153" s="379" t="s">
        <v>2248</v>
      </c>
      <c r="C153" s="390" t="s">
        <v>2216</v>
      </c>
      <c r="D153" s="391">
        <v>41</v>
      </c>
      <c r="E153" s="374">
        <v>12</v>
      </c>
      <c r="F153" s="392">
        <v>320</v>
      </c>
      <c r="G153" s="382">
        <f t="shared" si="4"/>
        <v>3840</v>
      </c>
      <c r="H153" s="393">
        <v>20</v>
      </c>
      <c r="I153" s="384">
        <f t="shared" si="5"/>
        <v>768</v>
      </c>
      <c r="J153" s="25"/>
    </row>
    <row r="154" spans="1:10" s="163" customFormat="1" ht="18" customHeight="1" x14ac:dyDescent="0.3">
      <c r="A154" s="26">
        <v>146</v>
      </c>
      <c r="B154" s="379" t="s">
        <v>2249</v>
      </c>
      <c r="C154" s="390" t="s">
        <v>2122</v>
      </c>
      <c r="D154" s="391">
        <v>41</v>
      </c>
      <c r="E154" s="374">
        <v>12</v>
      </c>
      <c r="F154" s="392">
        <v>350</v>
      </c>
      <c r="G154" s="382">
        <f t="shared" si="4"/>
        <v>4200</v>
      </c>
      <c r="H154" s="393">
        <v>20</v>
      </c>
      <c r="I154" s="384">
        <f t="shared" si="5"/>
        <v>840</v>
      </c>
      <c r="J154" s="25"/>
    </row>
    <row r="155" spans="1:10" s="163" customFormat="1" ht="18" customHeight="1" x14ac:dyDescent="0.3">
      <c r="A155" s="26">
        <v>147</v>
      </c>
      <c r="B155" s="379" t="s">
        <v>2250</v>
      </c>
      <c r="C155" s="390" t="s">
        <v>2216</v>
      </c>
      <c r="D155" s="391">
        <v>41</v>
      </c>
      <c r="E155" s="374">
        <v>12</v>
      </c>
      <c r="F155" s="392">
        <v>350</v>
      </c>
      <c r="G155" s="382">
        <f t="shared" si="4"/>
        <v>4200</v>
      </c>
      <c r="H155" s="393">
        <v>30</v>
      </c>
      <c r="I155" s="384">
        <f t="shared" si="5"/>
        <v>1260</v>
      </c>
      <c r="J155" s="25"/>
    </row>
    <row r="156" spans="1:10" s="163" customFormat="1" ht="18" customHeight="1" x14ac:dyDescent="0.3">
      <c r="A156" s="26">
        <v>148</v>
      </c>
      <c r="B156" s="379" t="s">
        <v>1632</v>
      </c>
      <c r="C156" s="390" t="s">
        <v>2216</v>
      </c>
      <c r="D156" s="391">
        <v>41</v>
      </c>
      <c r="E156" s="374">
        <v>12</v>
      </c>
      <c r="F156" s="392">
        <v>350</v>
      </c>
      <c r="G156" s="382">
        <f t="shared" si="4"/>
        <v>4200</v>
      </c>
      <c r="H156" s="393">
        <v>30</v>
      </c>
      <c r="I156" s="384">
        <f t="shared" si="5"/>
        <v>1260</v>
      </c>
      <c r="J156" s="25"/>
    </row>
    <row r="157" spans="1:10" s="163" customFormat="1" ht="18" customHeight="1" x14ac:dyDescent="0.3">
      <c r="A157" s="26">
        <v>149</v>
      </c>
      <c r="B157" s="379" t="s">
        <v>2251</v>
      </c>
      <c r="C157" s="390" t="s">
        <v>2252</v>
      </c>
      <c r="D157" s="391">
        <v>41</v>
      </c>
      <c r="E157" s="374">
        <v>12</v>
      </c>
      <c r="F157" s="392">
        <v>350</v>
      </c>
      <c r="G157" s="382">
        <f t="shared" si="4"/>
        <v>4200</v>
      </c>
      <c r="H157" s="393">
        <v>30</v>
      </c>
      <c r="I157" s="384">
        <f t="shared" si="5"/>
        <v>1260</v>
      </c>
      <c r="J157" s="25"/>
    </row>
    <row r="158" spans="1:10" s="163" customFormat="1" ht="18" customHeight="1" x14ac:dyDescent="0.3">
      <c r="A158" s="26">
        <v>150</v>
      </c>
      <c r="B158" s="394" t="s">
        <v>492</v>
      </c>
      <c r="C158" s="390" t="s">
        <v>2216</v>
      </c>
      <c r="D158" s="391">
        <v>41</v>
      </c>
      <c r="E158" s="374">
        <v>12</v>
      </c>
      <c r="F158" s="392">
        <v>350</v>
      </c>
      <c r="G158" s="382">
        <f t="shared" si="4"/>
        <v>4200</v>
      </c>
      <c r="H158" s="393">
        <v>30</v>
      </c>
      <c r="I158" s="384">
        <f t="shared" si="5"/>
        <v>1260</v>
      </c>
      <c r="J158" s="25"/>
    </row>
    <row r="159" spans="1:10" s="163" customFormat="1" ht="18" customHeight="1" x14ac:dyDescent="0.25">
      <c r="A159" s="26"/>
      <c r="B159" s="279"/>
      <c r="C159" s="280"/>
      <c r="D159" s="281"/>
      <c r="E159" s="281"/>
      <c r="F159" s="282"/>
      <c r="G159" s="283">
        <f t="shared" ref="G159:G162" si="6">E159*F159</f>
        <v>0</v>
      </c>
      <c r="H159" s="284"/>
      <c r="I159" s="180">
        <f t="shared" ref="I159:I162" si="7">(G159*H159)/100</f>
        <v>0</v>
      </c>
      <c r="J159" s="25"/>
    </row>
    <row r="160" spans="1:10" s="163" customFormat="1" ht="18" customHeight="1" x14ac:dyDescent="0.25">
      <c r="A160" s="26"/>
      <c r="B160" s="275"/>
      <c r="C160" s="285"/>
      <c r="D160" s="281"/>
      <c r="E160" s="281"/>
      <c r="F160" s="282"/>
      <c r="G160" s="283">
        <f t="shared" si="6"/>
        <v>0</v>
      </c>
      <c r="H160" s="284"/>
      <c r="I160" s="180">
        <f t="shared" si="7"/>
        <v>0</v>
      </c>
      <c r="J160" s="25"/>
    </row>
    <row r="161" spans="1:13" s="163" customFormat="1" ht="18" customHeight="1" x14ac:dyDescent="0.25">
      <c r="A161" s="26"/>
      <c r="B161" s="275"/>
      <c r="C161" s="285"/>
      <c r="D161" s="281"/>
      <c r="E161" s="281"/>
      <c r="F161" s="282"/>
      <c r="G161" s="283">
        <f t="shared" si="6"/>
        <v>0</v>
      </c>
      <c r="H161" s="284"/>
      <c r="I161" s="180">
        <f t="shared" si="7"/>
        <v>0</v>
      </c>
      <c r="J161" s="25"/>
    </row>
    <row r="162" spans="1:13" s="163" customFormat="1" ht="18" customHeight="1" x14ac:dyDescent="0.25">
      <c r="A162" s="28"/>
      <c r="B162" s="292"/>
      <c r="C162" s="293"/>
      <c r="D162" s="288"/>
      <c r="E162" s="288"/>
      <c r="F162" s="289"/>
      <c r="G162" s="286">
        <f t="shared" si="6"/>
        <v>0</v>
      </c>
      <c r="H162" s="290"/>
      <c r="I162" s="291">
        <f t="shared" si="7"/>
        <v>0</v>
      </c>
      <c r="J162" s="82"/>
    </row>
    <row r="163" spans="1:13" ht="15" customHeight="1" x14ac:dyDescent="0.25">
      <c r="A163" s="120"/>
      <c r="B163" s="121"/>
      <c r="C163" s="121"/>
      <c r="D163" s="122"/>
      <c r="E163" s="123"/>
      <c r="F163" s="123"/>
      <c r="G163" s="123"/>
      <c r="H163" s="123"/>
      <c r="I163" s="123"/>
      <c r="J163" s="123"/>
    </row>
    <row r="164" spans="1:13" ht="18.75" customHeight="1" x14ac:dyDescent="0.25">
      <c r="A164" s="59"/>
      <c r="B164" s="576" t="s">
        <v>368</v>
      </c>
      <c r="C164" s="576"/>
      <c r="D164" s="576"/>
      <c r="E164" s="70"/>
      <c r="F164" s="576" t="s">
        <v>367</v>
      </c>
      <c r="G164" s="576"/>
      <c r="H164" s="576"/>
      <c r="I164" s="576"/>
      <c r="J164" s="70"/>
      <c r="K164" s="576"/>
      <c r="L164" s="576"/>
      <c r="M164" s="576"/>
    </row>
    <row r="165" spans="1:13" ht="18.75" customHeight="1" x14ac:dyDescent="0.25">
      <c r="A165" s="59"/>
      <c r="B165" s="571" t="s">
        <v>10</v>
      </c>
      <c r="C165" s="571"/>
      <c r="D165" s="571"/>
      <c r="E165" s="39"/>
      <c r="F165" s="571" t="s">
        <v>416</v>
      </c>
      <c r="G165" s="571"/>
      <c r="H165" s="571"/>
      <c r="I165" s="571"/>
      <c r="J165" s="39"/>
      <c r="K165" s="571"/>
      <c r="L165" s="571"/>
      <c r="M165" s="571"/>
    </row>
    <row r="166" spans="1:13" ht="18.75" customHeight="1" x14ac:dyDescent="0.25">
      <c r="A166" s="59"/>
      <c r="B166" s="571" t="s">
        <v>77</v>
      </c>
      <c r="C166" s="571"/>
      <c r="D166" s="571"/>
      <c r="E166" s="70"/>
      <c r="F166" s="576" t="s">
        <v>12</v>
      </c>
      <c r="G166" s="576"/>
      <c r="H166" s="576"/>
      <c r="I166" s="576"/>
      <c r="J166" s="70"/>
      <c r="K166" s="571"/>
      <c r="L166" s="571"/>
      <c r="M166" s="571"/>
    </row>
    <row r="167" spans="1:13" ht="15" customHeight="1" x14ac:dyDescent="0.25">
      <c r="A167" s="568" t="s">
        <v>13</v>
      </c>
      <c r="B167" s="568"/>
      <c r="C167" s="568"/>
      <c r="D167" s="568"/>
      <c r="E167" s="568"/>
      <c r="F167" s="568"/>
      <c r="G167" s="568"/>
      <c r="H167" s="568"/>
      <c r="I167" s="568"/>
      <c r="J167" s="568"/>
    </row>
    <row r="168" spans="1:13" ht="18.75" customHeight="1" x14ac:dyDescent="0.25">
      <c r="A168" s="565" t="s">
        <v>164</v>
      </c>
      <c r="B168" s="568"/>
      <c r="C168" s="568"/>
      <c r="D168" s="568"/>
      <c r="E168" s="568"/>
      <c r="F168" s="568"/>
      <c r="G168" s="568"/>
      <c r="H168" s="568"/>
      <c r="I168" s="568"/>
      <c r="J168" s="568"/>
    </row>
    <row r="169" spans="1:13" ht="18.75" customHeight="1" x14ac:dyDescent="0.25">
      <c r="A169" s="565" t="s">
        <v>165</v>
      </c>
      <c r="B169" s="565"/>
      <c r="C169" s="565"/>
      <c r="D169" s="565"/>
      <c r="E169" s="565"/>
      <c r="F169" s="565"/>
      <c r="G169" s="565"/>
      <c r="H169" s="565"/>
      <c r="I169" s="565"/>
      <c r="J169" s="565"/>
    </row>
    <row r="170" spans="1:13" ht="18.75" customHeight="1" x14ac:dyDescent="0.25">
      <c r="A170" s="565" t="s">
        <v>166</v>
      </c>
      <c r="B170" s="565"/>
      <c r="C170" s="565"/>
      <c r="D170" s="565"/>
      <c r="E170" s="565"/>
      <c r="F170" s="565"/>
      <c r="G170" s="565"/>
      <c r="H170" s="565"/>
      <c r="I170" s="565"/>
      <c r="J170" s="565"/>
    </row>
    <row r="171" spans="1:13" ht="33" customHeight="1" x14ac:dyDescent="0.25">
      <c r="A171" s="565" t="s">
        <v>241</v>
      </c>
      <c r="B171" s="565"/>
      <c r="C171" s="565"/>
      <c r="D171" s="565"/>
      <c r="E171" s="565"/>
      <c r="F171" s="565"/>
      <c r="G171" s="565"/>
      <c r="H171" s="565"/>
      <c r="I171" s="565"/>
      <c r="J171" s="565"/>
    </row>
    <row r="172" spans="1:13" ht="18.75" customHeight="1" x14ac:dyDescent="0.25">
      <c r="A172" s="565" t="s">
        <v>167</v>
      </c>
      <c r="B172" s="565"/>
      <c r="C172" s="565"/>
      <c r="D172" s="565"/>
      <c r="E172" s="565"/>
      <c r="F172" s="565"/>
      <c r="G172" s="565"/>
      <c r="H172" s="565"/>
      <c r="I172" s="565"/>
      <c r="J172" s="565"/>
    </row>
    <row r="173" spans="1:13" ht="15" customHeight="1" x14ac:dyDescent="0.25">
      <c r="A173" s="124"/>
    </row>
  </sheetData>
  <sheetProtection selectLockedCells="1"/>
  <mergeCells count="23">
    <mergeCell ref="A172:J172"/>
    <mergeCell ref="A167:J167"/>
    <mergeCell ref="A168:J168"/>
    <mergeCell ref="A169:J169"/>
    <mergeCell ref="A170:J170"/>
    <mergeCell ref="A171:J171"/>
    <mergeCell ref="K165:M165"/>
    <mergeCell ref="K166:M166"/>
    <mergeCell ref="B164:D164"/>
    <mergeCell ref="B165:D165"/>
    <mergeCell ref="B166:D166"/>
    <mergeCell ref="F164:I164"/>
    <mergeCell ref="F165:I165"/>
    <mergeCell ref="F166:I166"/>
    <mergeCell ref="K164:M164"/>
    <mergeCell ref="H5:J5"/>
    <mergeCell ref="H2:J2"/>
    <mergeCell ref="H3:J3"/>
    <mergeCell ref="H4:J4"/>
    <mergeCell ref="A1:B1"/>
    <mergeCell ref="C5:G5"/>
    <mergeCell ref="B2:G2"/>
    <mergeCell ref="B3:G3"/>
  </mergeCells>
  <phoneticPr fontId="21" type="noConversion"/>
  <pageMargins left="0.22" right="0.16" top="0.46" bottom="0.23" header="0.21" footer="0.11"/>
  <pageSetup orientation="landscape"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44"/>
  <sheetViews>
    <sheetView showZeros="0" topLeftCell="A25" zoomScaleNormal="100" workbookViewId="0">
      <selection activeCell="A8" sqref="A8:H8"/>
    </sheetView>
  </sheetViews>
  <sheetFormatPr defaultColWidth="9.140625" defaultRowHeight="15" x14ac:dyDescent="0.25"/>
  <cols>
    <col min="1" max="1" width="5.5703125" style="38" customWidth="1"/>
    <col min="2" max="2" width="25.5703125" style="165" customWidth="1"/>
    <col min="3" max="3" width="6" style="165" customWidth="1"/>
    <col min="4" max="4" width="7.5703125" style="102" customWidth="1"/>
    <col min="5" max="5" width="9" style="165" customWidth="1"/>
    <col min="6" max="6" width="14.85546875" style="165" customWidth="1"/>
    <col min="7" max="7" width="12.140625" style="165" customWidth="1"/>
    <col min="8" max="8" width="16" style="165" customWidth="1"/>
    <col min="9" max="9" width="23.28515625" style="46" customWidth="1"/>
    <col min="10" max="12" width="9.140625" style="46"/>
    <col min="13" max="16384" width="9.140625" style="165"/>
  </cols>
  <sheetData>
    <row r="1" spans="1:13" ht="24.75" customHeight="1" x14ac:dyDescent="0.25">
      <c r="A1" s="585" t="s">
        <v>146</v>
      </c>
      <c r="B1" s="585"/>
      <c r="C1" s="101"/>
    </row>
    <row r="2" spans="1:13" ht="24.75" customHeight="1" x14ac:dyDescent="0.25">
      <c r="A2" s="591" t="s">
        <v>168</v>
      </c>
      <c r="B2" s="591"/>
      <c r="C2" s="591"/>
      <c r="D2" s="591"/>
      <c r="E2" s="591"/>
      <c r="F2" s="591"/>
      <c r="G2" s="591"/>
      <c r="H2" s="591"/>
      <c r="I2" s="115"/>
      <c r="J2" s="106"/>
      <c r="K2" s="106"/>
      <c r="L2" s="106"/>
      <c r="M2" s="86"/>
    </row>
    <row r="3" spans="1:13" ht="24.75" customHeight="1" x14ac:dyDescent="0.25">
      <c r="A3" s="591" t="s">
        <v>362</v>
      </c>
      <c r="B3" s="591"/>
      <c r="C3" s="591"/>
      <c r="D3" s="591"/>
      <c r="E3" s="591"/>
      <c r="F3" s="591"/>
      <c r="G3" s="591"/>
      <c r="H3" s="591"/>
      <c r="I3" s="115"/>
      <c r="J3" s="106"/>
      <c r="K3" s="106"/>
      <c r="L3" s="106"/>
      <c r="M3" s="86"/>
    </row>
    <row r="4" spans="1:13" ht="24.75" customHeight="1" x14ac:dyDescent="0.25">
      <c r="A4" s="591" t="s">
        <v>169</v>
      </c>
      <c r="B4" s="591"/>
      <c r="C4" s="591"/>
      <c r="D4" s="591"/>
      <c r="E4" s="591"/>
      <c r="F4" s="591"/>
      <c r="G4" s="591"/>
      <c r="H4" s="591"/>
      <c r="J4" s="106"/>
      <c r="K4" s="106"/>
      <c r="L4" s="106"/>
      <c r="M4" s="86"/>
    </row>
    <row r="5" spans="1:13" ht="24.75" customHeight="1" x14ac:dyDescent="0.25">
      <c r="A5" s="591" t="s">
        <v>407</v>
      </c>
      <c r="B5" s="591"/>
      <c r="C5" s="591"/>
      <c r="D5" s="591"/>
      <c r="E5" s="591"/>
      <c r="F5" s="591"/>
      <c r="G5" s="591"/>
      <c r="H5" s="591"/>
      <c r="J5" s="106"/>
      <c r="K5" s="106"/>
      <c r="L5" s="106"/>
      <c r="M5" s="86"/>
    </row>
    <row r="6" spans="1:13" ht="24.75" customHeight="1" x14ac:dyDescent="0.25">
      <c r="A6" s="103"/>
      <c r="B6" s="104"/>
      <c r="C6" s="104"/>
      <c r="D6" s="105"/>
      <c r="E6" s="104"/>
      <c r="J6" s="106"/>
      <c r="K6" s="106"/>
      <c r="L6" s="106"/>
      <c r="M6" s="86"/>
    </row>
    <row r="7" spans="1:13" ht="24.75" customHeight="1" x14ac:dyDescent="0.25">
      <c r="A7" s="590" t="s">
        <v>3019</v>
      </c>
      <c r="B7" s="590"/>
      <c r="C7" s="590"/>
      <c r="D7" s="590"/>
      <c r="E7" s="590"/>
      <c r="F7" s="590"/>
      <c r="G7" s="590"/>
      <c r="H7" s="590"/>
      <c r="J7" s="106"/>
      <c r="K7" s="106"/>
      <c r="L7" s="106"/>
      <c r="M7" s="86"/>
    </row>
    <row r="8" spans="1:13" ht="24.75" customHeight="1" x14ac:dyDescent="0.25">
      <c r="A8" s="589" t="s">
        <v>3020</v>
      </c>
      <c r="B8" s="589"/>
      <c r="C8" s="589"/>
      <c r="D8" s="589"/>
      <c r="E8" s="589"/>
      <c r="F8" s="589"/>
      <c r="G8" s="589"/>
      <c r="H8" s="589"/>
      <c r="J8" s="106"/>
      <c r="K8" s="106"/>
      <c r="L8" s="106"/>
      <c r="M8" s="106"/>
    </row>
    <row r="9" spans="1:13" ht="24.75" customHeight="1" x14ac:dyDescent="0.25">
      <c r="A9" s="125"/>
      <c r="B9" s="125"/>
      <c r="C9" s="125"/>
      <c r="D9" s="125"/>
      <c r="E9" s="125"/>
      <c r="F9" s="592" t="s">
        <v>356</v>
      </c>
      <c r="G9" s="592"/>
      <c r="H9" s="592"/>
      <c r="J9" s="106"/>
      <c r="K9" s="106"/>
      <c r="L9" s="106"/>
      <c r="M9" s="106"/>
    </row>
    <row r="10" spans="1:13" ht="217.5" customHeight="1" x14ac:dyDescent="0.25">
      <c r="A10" s="107" t="s">
        <v>80</v>
      </c>
      <c r="B10" s="45" t="s">
        <v>95</v>
      </c>
      <c r="C10" s="52" t="s">
        <v>342</v>
      </c>
      <c r="D10" s="108" t="s">
        <v>147</v>
      </c>
      <c r="E10" s="107" t="s">
        <v>373</v>
      </c>
      <c r="F10" s="45" t="s">
        <v>96</v>
      </c>
      <c r="G10" s="45" t="s">
        <v>398</v>
      </c>
      <c r="H10" s="45" t="s">
        <v>97</v>
      </c>
      <c r="I10" s="44"/>
    </row>
    <row r="11" spans="1:13" s="38" customFormat="1" ht="18.75" x14ac:dyDescent="0.25">
      <c r="A11" s="109" t="s">
        <v>5</v>
      </c>
      <c r="B11" s="47" t="s">
        <v>24</v>
      </c>
      <c r="C11" s="47" t="s">
        <v>86</v>
      </c>
      <c r="D11" s="110" t="s">
        <v>87</v>
      </c>
      <c r="E11" s="109">
        <v>1</v>
      </c>
      <c r="F11" s="47">
        <v>2</v>
      </c>
      <c r="G11" s="47">
        <v>3</v>
      </c>
      <c r="H11" s="29" t="s">
        <v>98</v>
      </c>
      <c r="I11" s="200"/>
      <c r="J11" s="201"/>
      <c r="K11" s="201"/>
      <c r="L11" s="201"/>
    </row>
    <row r="12" spans="1:13" ht="33.75" customHeight="1" x14ac:dyDescent="0.25">
      <c r="A12" s="90" t="s">
        <v>99</v>
      </c>
      <c r="B12" s="89" t="s">
        <v>170</v>
      </c>
      <c r="C12" s="95">
        <v>1</v>
      </c>
      <c r="D12" s="111"/>
      <c r="E12" s="243"/>
      <c r="F12" s="244"/>
      <c r="G12" s="244"/>
      <c r="H12" s="245">
        <f>SUM(H13:H18)</f>
        <v>6644599</v>
      </c>
      <c r="I12" s="44"/>
    </row>
    <row r="13" spans="1:13" ht="43.5" customHeight="1" x14ac:dyDescent="0.25">
      <c r="A13" s="27">
        <v>1</v>
      </c>
      <c r="B13" s="49" t="s">
        <v>100</v>
      </c>
      <c r="C13" s="27">
        <v>2</v>
      </c>
      <c r="D13" s="112" t="s">
        <v>469</v>
      </c>
      <c r="E13" s="246">
        <v>34</v>
      </c>
      <c r="F13" s="247"/>
      <c r="G13" s="247">
        <v>2432000</v>
      </c>
      <c r="H13" s="248">
        <f t="shared" ref="H13:H18" si="0">F13+G13</f>
        <v>2432000</v>
      </c>
      <c r="I13" s="44"/>
      <c r="J13" s="202"/>
      <c r="L13" s="203"/>
    </row>
    <row r="14" spans="1:13" ht="33.75" customHeight="1" x14ac:dyDescent="0.25">
      <c r="A14" s="27">
        <v>2</v>
      </c>
      <c r="B14" s="49" t="s">
        <v>341</v>
      </c>
      <c r="C14" s="27">
        <v>3</v>
      </c>
      <c r="D14" s="112" t="s">
        <v>469</v>
      </c>
      <c r="E14" s="246">
        <v>6</v>
      </c>
      <c r="F14" s="247"/>
      <c r="G14" s="247">
        <v>790000</v>
      </c>
      <c r="H14" s="248">
        <f t="shared" si="0"/>
        <v>790000</v>
      </c>
      <c r="I14" s="44"/>
      <c r="J14" s="202"/>
      <c r="L14" s="203"/>
    </row>
    <row r="15" spans="1:13" ht="51" customHeight="1" x14ac:dyDescent="0.25">
      <c r="A15" s="27">
        <v>3</v>
      </c>
      <c r="B15" s="49" t="s">
        <v>101</v>
      </c>
      <c r="C15" s="27">
        <v>4</v>
      </c>
      <c r="D15" s="112" t="s">
        <v>469</v>
      </c>
      <c r="E15" s="246">
        <v>4</v>
      </c>
      <c r="F15" s="247"/>
      <c r="G15" s="247">
        <v>498</v>
      </c>
      <c r="H15" s="248">
        <f t="shared" si="0"/>
        <v>498</v>
      </c>
      <c r="I15" s="44"/>
      <c r="J15" s="202"/>
      <c r="L15" s="203"/>
    </row>
    <row r="16" spans="1:13" ht="33.75" customHeight="1" x14ac:dyDescent="0.25">
      <c r="A16" s="27">
        <v>4</v>
      </c>
      <c r="B16" s="49" t="s">
        <v>102</v>
      </c>
      <c r="C16" s="27">
        <v>5</v>
      </c>
      <c r="D16" s="112" t="s">
        <v>443</v>
      </c>
      <c r="E16" s="246">
        <v>3</v>
      </c>
      <c r="F16" s="247"/>
      <c r="G16" s="247">
        <v>405</v>
      </c>
      <c r="H16" s="248">
        <f t="shared" si="0"/>
        <v>405</v>
      </c>
      <c r="I16" s="44"/>
      <c r="J16" s="202"/>
      <c r="L16" s="203"/>
    </row>
    <row r="17" spans="1:12" ht="40.5" customHeight="1" x14ac:dyDescent="0.25">
      <c r="A17" s="27">
        <v>5</v>
      </c>
      <c r="B17" s="49" t="s">
        <v>103</v>
      </c>
      <c r="C17" s="27">
        <v>6</v>
      </c>
      <c r="D17" s="112" t="s">
        <v>460</v>
      </c>
      <c r="E17" s="249">
        <v>36</v>
      </c>
      <c r="F17" s="247"/>
      <c r="G17" s="247">
        <v>2964228</v>
      </c>
      <c r="H17" s="248">
        <f t="shared" si="0"/>
        <v>2964228</v>
      </c>
      <c r="I17" s="44"/>
      <c r="L17" s="204"/>
    </row>
    <row r="18" spans="1:12" ht="77.25" customHeight="1" x14ac:dyDescent="0.25">
      <c r="A18" s="27">
        <v>6</v>
      </c>
      <c r="B18" s="49" t="s">
        <v>104</v>
      </c>
      <c r="C18" s="27">
        <v>7</v>
      </c>
      <c r="D18" s="112" t="s">
        <v>460</v>
      </c>
      <c r="E18" s="246">
        <v>94</v>
      </c>
      <c r="F18" s="247"/>
      <c r="G18" s="247">
        <v>457468</v>
      </c>
      <c r="H18" s="248">
        <f t="shared" si="0"/>
        <v>457468</v>
      </c>
      <c r="I18" s="44"/>
      <c r="L18" s="205"/>
    </row>
    <row r="19" spans="1:12" ht="33" x14ac:dyDescent="0.25">
      <c r="A19" s="97" t="s">
        <v>105</v>
      </c>
      <c r="B19" s="92" t="s">
        <v>106</v>
      </c>
      <c r="C19" s="27">
        <v>8</v>
      </c>
      <c r="D19" s="112"/>
      <c r="E19" s="246"/>
      <c r="F19" s="247"/>
      <c r="G19" s="247"/>
      <c r="H19" s="250">
        <f>SUM(H20:H23)</f>
        <v>7865356</v>
      </c>
      <c r="I19" s="44"/>
      <c r="L19" s="205"/>
    </row>
    <row r="20" spans="1:12" ht="73.5" customHeight="1" x14ac:dyDescent="0.25">
      <c r="A20" s="27">
        <v>1</v>
      </c>
      <c r="B20" s="113" t="s">
        <v>107</v>
      </c>
      <c r="C20" s="27">
        <v>9</v>
      </c>
      <c r="D20" s="255" t="s">
        <v>7</v>
      </c>
      <c r="E20" s="251">
        <v>97</v>
      </c>
      <c r="F20" s="257" t="s">
        <v>7</v>
      </c>
      <c r="G20" s="247">
        <v>4319364</v>
      </c>
      <c r="H20" s="248">
        <f>G20</f>
        <v>4319364</v>
      </c>
      <c r="I20" s="44"/>
      <c r="L20" s="203"/>
    </row>
    <row r="21" spans="1:12" ht="69" customHeight="1" x14ac:dyDescent="0.25">
      <c r="A21" s="27">
        <v>2</v>
      </c>
      <c r="B21" s="113" t="s">
        <v>108</v>
      </c>
      <c r="C21" s="27">
        <v>10</v>
      </c>
      <c r="D21" s="255" t="s">
        <v>7</v>
      </c>
      <c r="E21" s="251">
        <v>86</v>
      </c>
      <c r="F21" s="257" t="s">
        <v>7</v>
      </c>
      <c r="G21" s="257">
        <v>1803492</v>
      </c>
      <c r="H21" s="248">
        <f>G21</f>
        <v>1803492</v>
      </c>
      <c r="I21" s="44"/>
      <c r="L21" s="203"/>
    </row>
    <row r="22" spans="1:12" ht="71.25" customHeight="1" x14ac:dyDescent="0.25">
      <c r="A22" s="27">
        <v>3</v>
      </c>
      <c r="B22" s="49" t="s">
        <v>109</v>
      </c>
      <c r="C22" s="27">
        <v>11</v>
      </c>
      <c r="D22" s="255" t="s">
        <v>7</v>
      </c>
      <c r="E22" s="249">
        <v>196</v>
      </c>
      <c r="F22" s="257" t="s">
        <v>7</v>
      </c>
      <c r="G22" s="247">
        <v>1221420</v>
      </c>
      <c r="H22" s="248">
        <f>G22</f>
        <v>1221420</v>
      </c>
      <c r="I22" s="44"/>
    </row>
    <row r="23" spans="1:12" ht="59.25" customHeight="1" x14ac:dyDescent="0.25">
      <c r="A23" s="98">
        <v>4</v>
      </c>
      <c r="B23" s="114" t="s">
        <v>178</v>
      </c>
      <c r="C23" s="98">
        <v>12</v>
      </c>
      <c r="D23" s="256" t="s">
        <v>7</v>
      </c>
      <c r="E23" s="252"/>
      <c r="F23" s="258" t="s">
        <v>7</v>
      </c>
      <c r="G23" s="253">
        <v>521080</v>
      </c>
      <c r="H23" s="254">
        <f>G23</f>
        <v>521080</v>
      </c>
      <c r="I23" s="44"/>
    </row>
    <row r="24" spans="1:12" ht="20.25" customHeight="1" x14ac:dyDescent="0.25">
      <c r="A24" s="572"/>
      <c r="B24" s="572"/>
      <c r="C24" s="572"/>
      <c r="D24" s="572"/>
      <c r="E24" s="115"/>
      <c r="F24" s="576"/>
      <c r="G24" s="576"/>
      <c r="H24" s="576"/>
    </row>
    <row r="25" spans="1:12" ht="20.25" customHeight="1" x14ac:dyDescent="0.25">
      <c r="A25" s="576" t="s">
        <v>369</v>
      </c>
      <c r="B25" s="576"/>
      <c r="C25" s="576"/>
      <c r="D25" s="576"/>
      <c r="E25" s="576" t="s">
        <v>367</v>
      </c>
      <c r="F25" s="576"/>
      <c r="G25" s="576"/>
      <c r="H25" s="576"/>
    </row>
    <row r="26" spans="1:12" ht="20.25" customHeight="1" x14ac:dyDescent="0.25">
      <c r="A26" s="571" t="s">
        <v>10</v>
      </c>
      <c r="B26" s="571"/>
      <c r="C26" s="571"/>
      <c r="D26" s="571"/>
      <c r="E26" s="571" t="s">
        <v>416</v>
      </c>
      <c r="F26" s="571"/>
      <c r="G26" s="571"/>
      <c r="H26" s="571"/>
    </row>
    <row r="27" spans="1:12" ht="20.25" customHeight="1" x14ac:dyDescent="0.25">
      <c r="A27" s="576" t="s">
        <v>11</v>
      </c>
      <c r="B27" s="576"/>
      <c r="C27" s="576"/>
      <c r="D27" s="576"/>
      <c r="E27" s="576" t="s">
        <v>12</v>
      </c>
      <c r="F27" s="576"/>
      <c r="G27" s="576"/>
      <c r="H27" s="576"/>
    </row>
    <row r="28" spans="1:12" ht="20.25" customHeight="1" x14ac:dyDescent="0.25">
      <c r="L28" s="46" t="s">
        <v>2946</v>
      </c>
    </row>
    <row r="29" spans="1:12" ht="20.25" customHeight="1" x14ac:dyDescent="0.25"/>
    <row r="30" spans="1:12" ht="20.25" customHeight="1" x14ac:dyDescent="0.25"/>
    <row r="31" spans="1:12" ht="17.25" x14ac:dyDescent="0.25">
      <c r="A31" s="116" t="s">
        <v>110</v>
      </c>
    </row>
    <row r="32" spans="1:12" ht="73.5" customHeight="1" x14ac:dyDescent="0.25">
      <c r="A32" s="569" t="s">
        <v>328</v>
      </c>
      <c r="B32" s="569"/>
      <c r="C32" s="569"/>
      <c r="D32" s="569"/>
      <c r="E32" s="569"/>
      <c r="F32" s="569"/>
      <c r="G32" s="569"/>
      <c r="H32" s="569"/>
      <c r="I32" s="206"/>
      <c r="J32" s="206"/>
    </row>
    <row r="33" spans="1:10" ht="35.25" customHeight="1" x14ac:dyDescent="0.25">
      <c r="A33" s="593" t="s">
        <v>417</v>
      </c>
      <c r="B33" s="593"/>
      <c r="C33" s="593"/>
      <c r="D33" s="593"/>
      <c r="E33" s="593"/>
      <c r="F33" s="593"/>
      <c r="G33" s="593"/>
      <c r="H33" s="593"/>
      <c r="I33" s="207"/>
      <c r="J33" s="207"/>
    </row>
    <row r="34" spans="1:10" x14ac:dyDescent="0.25">
      <c r="B34" s="164"/>
      <c r="C34" s="164"/>
      <c r="D34" s="117"/>
      <c r="E34" s="164"/>
      <c r="F34" s="164"/>
      <c r="G34" s="164"/>
      <c r="H34" s="164"/>
      <c r="I34" s="208"/>
      <c r="J34" s="208"/>
    </row>
    <row r="35" spans="1:10" x14ac:dyDescent="0.25">
      <c r="A35" s="582"/>
      <c r="B35" s="582"/>
      <c r="C35" s="582"/>
      <c r="D35" s="582"/>
      <c r="E35" s="582"/>
      <c r="F35" s="582"/>
      <c r="G35" s="582"/>
      <c r="H35" s="582"/>
      <c r="I35" s="582"/>
      <c r="J35" s="582"/>
    </row>
    <row r="42" spans="1:10" x14ac:dyDescent="0.25">
      <c r="A42" s="582"/>
      <c r="B42" s="582"/>
      <c r="C42" s="582"/>
      <c r="D42" s="582"/>
      <c r="E42" s="582"/>
      <c r="F42" s="582"/>
      <c r="G42" s="582"/>
      <c r="H42" s="582"/>
      <c r="I42" s="582"/>
      <c r="J42" s="582"/>
    </row>
    <row r="43" spans="1:10" x14ac:dyDescent="0.25">
      <c r="A43" s="582"/>
      <c r="B43" s="582"/>
      <c r="C43" s="582"/>
      <c r="D43" s="582"/>
      <c r="E43" s="582"/>
      <c r="F43" s="582"/>
      <c r="G43" s="582"/>
      <c r="H43" s="582"/>
      <c r="I43" s="582"/>
      <c r="J43" s="582"/>
    </row>
    <row r="44" spans="1:10" x14ac:dyDescent="0.25">
      <c r="A44" s="582"/>
      <c r="B44" s="582"/>
      <c r="C44" s="582"/>
      <c r="D44" s="582"/>
      <c r="E44" s="582"/>
      <c r="F44" s="582"/>
      <c r="G44" s="582"/>
      <c r="H44" s="582"/>
      <c r="I44" s="582"/>
      <c r="J44" s="582"/>
    </row>
  </sheetData>
  <sheetProtection password="CC49" sheet="1" selectLockedCells="1"/>
  <mergeCells count="22">
    <mergeCell ref="A32:H32"/>
    <mergeCell ref="A24:D24"/>
    <mergeCell ref="F24:H24"/>
    <mergeCell ref="E26:H26"/>
    <mergeCell ref="E27:H27"/>
    <mergeCell ref="A44:J44"/>
    <mergeCell ref="A35:J35"/>
    <mergeCell ref="A42:J42"/>
    <mergeCell ref="A43:J43"/>
    <mergeCell ref="A33:H33"/>
    <mergeCell ref="F9:H9"/>
    <mergeCell ref="E25:H25"/>
    <mergeCell ref="A25:D25"/>
    <mergeCell ref="A26:D26"/>
    <mergeCell ref="A27:D27"/>
    <mergeCell ref="A8:H8"/>
    <mergeCell ref="A7:H7"/>
    <mergeCell ref="A5:H5"/>
    <mergeCell ref="A1:B1"/>
    <mergeCell ref="A2:H2"/>
    <mergeCell ref="A3:H3"/>
    <mergeCell ref="A4:H4"/>
  </mergeCells>
  <phoneticPr fontId="21" type="noConversion"/>
  <pageMargins left="0.63" right="0.18" top="0.55000000000000004" bottom="0.26" header="0.32" footer="0.14000000000000001"/>
  <pageSetup orientation="portrait" verticalDpi="300" r:id="rId1"/>
  <headerFooter>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zoomScale="115" zoomScaleNormal="115" workbookViewId="0">
      <selection activeCell="E51" sqref="E51"/>
    </sheetView>
  </sheetViews>
  <sheetFormatPr defaultColWidth="7.7109375" defaultRowHeight="15.75" x14ac:dyDescent="0.25"/>
  <cols>
    <col min="1" max="1" width="7.28515625" style="297" customWidth="1"/>
    <col min="2" max="2" width="22.42578125" style="294" customWidth="1"/>
    <col min="3" max="3" width="19.28515625" style="294" customWidth="1"/>
    <col min="4" max="4" width="15.140625" style="294" customWidth="1"/>
    <col min="5" max="5" width="47.28515625" style="294" customWidth="1"/>
    <col min="6" max="6" width="21.140625" style="294" customWidth="1"/>
    <col min="7" max="7" width="17.85546875" style="295" customWidth="1"/>
    <col min="8" max="8" width="15.5703125" style="295" customWidth="1"/>
    <col min="9" max="16384" width="7.7109375" style="296"/>
  </cols>
  <sheetData>
    <row r="1" spans="1:14" ht="23.25" customHeight="1" x14ac:dyDescent="0.25">
      <c r="A1" s="596" t="s">
        <v>393</v>
      </c>
      <c r="B1" s="596"/>
      <c r="C1" s="318"/>
      <c r="D1" s="318"/>
    </row>
    <row r="2" spans="1:14" ht="15.75" customHeight="1" x14ac:dyDescent="0.25">
      <c r="A2" s="597" t="s">
        <v>389</v>
      </c>
      <c r="B2" s="597"/>
      <c r="C2" s="597"/>
      <c r="D2" s="597"/>
      <c r="E2" s="597"/>
      <c r="F2" s="597"/>
      <c r="G2" s="597"/>
      <c r="H2" s="597"/>
    </row>
    <row r="3" spans="1:14" ht="15.75" customHeight="1" x14ac:dyDescent="0.25">
      <c r="A3" s="597" t="s">
        <v>403</v>
      </c>
      <c r="B3" s="597"/>
      <c r="C3" s="597"/>
      <c r="D3" s="597"/>
      <c r="E3" s="597"/>
      <c r="F3" s="597"/>
      <c r="G3" s="597"/>
      <c r="H3" s="597"/>
    </row>
    <row r="4" spans="1:14" ht="14.25" customHeight="1" x14ac:dyDescent="0.25">
      <c r="A4" s="595" t="s">
        <v>394</v>
      </c>
      <c r="B4" s="595"/>
      <c r="C4" s="595"/>
      <c r="D4" s="595"/>
      <c r="E4" s="595"/>
      <c r="F4" s="595"/>
      <c r="G4" s="595"/>
      <c r="H4" s="595"/>
      <c r="I4" s="327"/>
      <c r="J4" s="327"/>
      <c r="K4" s="327"/>
    </row>
    <row r="5" spans="1:14" ht="21.75" customHeight="1" x14ac:dyDescent="0.3">
      <c r="A5" s="598" t="s">
        <v>2357</v>
      </c>
      <c r="B5" s="598"/>
      <c r="C5" s="598"/>
      <c r="D5" s="598"/>
      <c r="E5" s="598"/>
      <c r="F5" s="324"/>
    </row>
    <row r="6" spans="1:14" ht="21.75" customHeight="1" x14ac:dyDescent="0.3">
      <c r="A6" s="323"/>
      <c r="B6" s="324"/>
      <c r="C6" s="324"/>
      <c r="D6" s="324"/>
      <c r="E6" s="324"/>
      <c r="F6" s="324"/>
      <c r="G6" s="594" t="s">
        <v>388</v>
      </c>
      <c r="H6" s="594"/>
    </row>
    <row r="7" spans="1:14" ht="61.5" customHeight="1" x14ac:dyDescent="0.25">
      <c r="A7" s="317" t="s">
        <v>386</v>
      </c>
      <c r="B7" s="320" t="s">
        <v>111</v>
      </c>
      <c r="C7" s="316" t="s">
        <v>376</v>
      </c>
      <c r="D7" s="316" t="s">
        <v>379</v>
      </c>
      <c r="E7" s="316" t="s">
        <v>390</v>
      </c>
      <c r="F7" s="316" t="s">
        <v>396</v>
      </c>
      <c r="G7" s="314" t="s">
        <v>391</v>
      </c>
      <c r="H7" s="314" t="s">
        <v>4</v>
      </c>
      <c r="N7" s="296" t="s">
        <v>8</v>
      </c>
    </row>
    <row r="8" spans="1:14" ht="16.5" customHeight="1" x14ac:dyDescent="0.25">
      <c r="A8" s="298" t="s">
        <v>5</v>
      </c>
      <c r="B8" s="298" t="s">
        <v>24</v>
      </c>
      <c r="C8" s="298" t="s">
        <v>86</v>
      </c>
      <c r="D8" s="298" t="s">
        <v>87</v>
      </c>
      <c r="E8" s="299" t="s">
        <v>88</v>
      </c>
      <c r="F8" s="299" t="s">
        <v>381</v>
      </c>
      <c r="G8" s="301">
        <v>1</v>
      </c>
      <c r="H8" s="301">
        <v>2</v>
      </c>
    </row>
    <row r="9" spans="1:14" s="305" customFormat="1" ht="18.75" customHeight="1" x14ac:dyDescent="0.25">
      <c r="A9" s="302">
        <v>1</v>
      </c>
      <c r="B9" s="303" t="s">
        <v>2326</v>
      </c>
      <c r="C9" s="303" t="s">
        <v>2327</v>
      </c>
      <c r="D9" s="543">
        <v>843850234</v>
      </c>
      <c r="E9" s="303" t="s">
        <v>2328</v>
      </c>
      <c r="F9" s="303" t="s">
        <v>2329</v>
      </c>
      <c r="G9" s="304" t="s">
        <v>2350</v>
      </c>
      <c r="H9" s="304"/>
    </row>
    <row r="10" spans="1:14" s="305" customFormat="1" ht="18.75" customHeight="1" x14ac:dyDescent="0.25">
      <c r="A10" s="306">
        <v>2</v>
      </c>
      <c r="B10" s="307" t="s">
        <v>2165</v>
      </c>
      <c r="C10" s="307" t="s">
        <v>2330</v>
      </c>
      <c r="D10" s="544" t="s">
        <v>2914</v>
      </c>
      <c r="E10" s="307" t="s">
        <v>2328</v>
      </c>
      <c r="F10" s="307" t="s">
        <v>2329</v>
      </c>
      <c r="G10" s="542" t="s">
        <v>2350</v>
      </c>
      <c r="H10" s="309"/>
    </row>
    <row r="11" spans="1:14" s="305" customFormat="1" ht="18.75" customHeight="1" x14ac:dyDescent="0.25">
      <c r="A11" s="306">
        <v>3</v>
      </c>
      <c r="B11" s="307" t="s">
        <v>2332</v>
      </c>
      <c r="C11" s="307" t="s">
        <v>2331</v>
      </c>
      <c r="D11" s="544" t="s">
        <v>2915</v>
      </c>
      <c r="E11" s="307" t="s">
        <v>2328</v>
      </c>
      <c r="F11" s="307" t="s">
        <v>2329</v>
      </c>
      <c r="G11" s="542" t="s">
        <v>2350</v>
      </c>
      <c r="H11" s="309"/>
    </row>
    <row r="12" spans="1:14" s="305" customFormat="1" ht="18.75" customHeight="1" x14ac:dyDescent="0.25">
      <c r="A12" s="306">
        <v>4</v>
      </c>
      <c r="B12" s="307" t="s">
        <v>2333</v>
      </c>
      <c r="C12" s="307" t="s">
        <v>2331</v>
      </c>
      <c r="D12" s="544" t="s">
        <v>2916</v>
      </c>
      <c r="E12" s="307" t="s">
        <v>2328</v>
      </c>
      <c r="F12" s="307" t="s">
        <v>2329</v>
      </c>
      <c r="G12" s="542" t="s">
        <v>2350</v>
      </c>
      <c r="H12" s="309"/>
    </row>
    <row r="13" spans="1:14" s="305" customFormat="1" ht="18.75" customHeight="1" x14ac:dyDescent="0.25">
      <c r="A13" s="306">
        <v>5</v>
      </c>
      <c r="B13" s="307" t="s">
        <v>2334</v>
      </c>
      <c r="C13" s="307" t="s">
        <v>2331</v>
      </c>
      <c r="D13" s="544" t="s">
        <v>2917</v>
      </c>
      <c r="E13" s="307" t="s">
        <v>2328</v>
      </c>
      <c r="F13" s="307" t="s">
        <v>2329</v>
      </c>
      <c r="G13" s="542" t="s">
        <v>2350</v>
      </c>
      <c r="H13" s="309"/>
    </row>
    <row r="14" spans="1:14" s="305" customFormat="1" ht="18.75" customHeight="1" x14ac:dyDescent="0.25">
      <c r="A14" s="306">
        <v>6</v>
      </c>
      <c r="B14" s="307" t="s">
        <v>1379</v>
      </c>
      <c r="C14" s="307" t="s">
        <v>2331</v>
      </c>
      <c r="D14" s="544" t="s">
        <v>2918</v>
      </c>
      <c r="E14" s="307" t="s">
        <v>2328</v>
      </c>
      <c r="F14" s="307" t="s">
        <v>2329</v>
      </c>
      <c r="G14" s="542" t="s">
        <v>2350</v>
      </c>
      <c r="H14" s="309"/>
    </row>
    <row r="15" spans="1:14" s="305" customFormat="1" ht="18.75" customHeight="1" x14ac:dyDescent="0.25">
      <c r="A15" s="306">
        <v>7</v>
      </c>
      <c r="B15" s="307" t="s">
        <v>2248</v>
      </c>
      <c r="C15" s="307" t="s">
        <v>2335</v>
      </c>
      <c r="D15" s="544" t="s">
        <v>2918</v>
      </c>
      <c r="E15" s="307" t="s">
        <v>2356</v>
      </c>
      <c r="F15" s="307" t="s">
        <v>2329</v>
      </c>
      <c r="G15" s="309" t="s">
        <v>2351</v>
      </c>
      <c r="H15" s="309"/>
    </row>
    <row r="16" spans="1:14" s="305" customFormat="1" ht="18.75" customHeight="1" x14ac:dyDescent="0.25">
      <c r="A16" s="306">
        <v>8</v>
      </c>
      <c r="B16" s="307" t="s">
        <v>2336</v>
      </c>
      <c r="C16" s="307" t="s">
        <v>2262</v>
      </c>
      <c r="D16" s="544" t="s">
        <v>2919</v>
      </c>
      <c r="E16" s="307" t="s">
        <v>2328</v>
      </c>
      <c r="F16" s="307" t="s">
        <v>2329</v>
      </c>
      <c r="G16" s="542" t="s">
        <v>2350</v>
      </c>
      <c r="H16" s="309"/>
    </row>
    <row r="17" spans="1:8" s="305" customFormat="1" ht="18.75" customHeight="1" x14ac:dyDescent="0.25">
      <c r="A17" s="306">
        <v>9</v>
      </c>
      <c r="B17" s="307" t="s">
        <v>2182</v>
      </c>
      <c r="C17" s="307" t="s">
        <v>2262</v>
      </c>
      <c r="D17" s="544" t="s">
        <v>2920</v>
      </c>
      <c r="E17" s="307" t="s">
        <v>2328</v>
      </c>
      <c r="F17" s="307" t="s">
        <v>2329</v>
      </c>
      <c r="G17" s="542" t="s">
        <v>2350</v>
      </c>
      <c r="H17" s="310"/>
    </row>
    <row r="18" spans="1:8" s="305" customFormat="1" ht="18.75" customHeight="1" x14ac:dyDescent="0.25">
      <c r="A18" s="306">
        <v>10</v>
      </c>
      <c r="B18" s="307" t="s">
        <v>2337</v>
      </c>
      <c r="C18" s="307" t="s">
        <v>2327</v>
      </c>
      <c r="D18" s="544" t="s">
        <v>2921</v>
      </c>
      <c r="E18" s="307" t="s">
        <v>2338</v>
      </c>
      <c r="F18" s="307" t="s">
        <v>2339</v>
      </c>
      <c r="G18" s="309" t="s">
        <v>2354</v>
      </c>
      <c r="H18" s="310"/>
    </row>
    <row r="19" spans="1:8" s="305" customFormat="1" ht="18.75" customHeight="1" x14ac:dyDescent="0.25">
      <c r="A19" s="306">
        <v>11</v>
      </c>
      <c r="B19" s="307" t="s">
        <v>2224</v>
      </c>
      <c r="C19" s="307" t="s">
        <v>2327</v>
      </c>
      <c r="D19" s="544" t="s">
        <v>2921</v>
      </c>
      <c r="E19" s="307" t="s">
        <v>2338</v>
      </c>
      <c r="F19" s="307" t="s">
        <v>2339</v>
      </c>
      <c r="G19" s="309" t="s">
        <v>2355</v>
      </c>
      <c r="H19" s="310"/>
    </row>
    <row r="20" spans="1:8" s="305" customFormat="1" ht="18.75" customHeight="1" x14ac:dyDescent="0.25">
      <c r="A20" s="306">
        <v>12</v>
      </c>
      <c r="B20" s="307" t="s">
        <v>2340</v>
      </c>
      <c r="C20" s="307" t="s">
        <v>2341</v>
      </c>
      <c r="D20" s="544" t="s">
        <v>2922</v>
      </c>
      <c r="E20" s="491" t="s">
        <v>2343</v>
      </c>
      <c r="F20" s="307" t="s">
        <v>2329</v>
      </c>
      <c r="G20" s="309" t="s">
        <v>2352</v>
      </c>
      <c r="H20" s="310"/>
    </row>
    <row r="21" spans="1:8" s="305" customFormat="1" ht="18" customHeight="1" x14ac:dyDescent="0.25">
      <c r="A21" s="306">
        <v>14</v>
      </c>
      <c r="B21" s="307" t="s">
        <v>2342</v>
      </c>
      <c r="C21" s="307" t="s">
        <v>2327</v>
      </c>
      <c r="D21" s="544" t="s">
        <v>2923</v>
      </c>
      <c r="E21" s="491" t="s">
        <v>2343</v>
      </c>
      <c r="F21" s="307" t="s">
        <v>2329</v>
      </c>
      <c r="G21" s="309" t="s">
        <v>2352</v>
      </c>
      <c r="H21" s="310"/>
    </row>
    <row r="22" spans="1:8" s="305" customFormat="1" ht="18.75" customHeight="1" x14ac:dyDescent="0.25">
      <c r="A22" s="306">
        <v>15</v>
      </c>
      <c r="B22" s="307" t="s">
        <v>2344</v>
      </c>
      <c r="C22" s="307" t="s">
        <v>2331</v>
      </c>
      <c r="D22" s="544" t="s">
        <v>2924</v>
      </c>
      <c r="E22" s="491" t="s">
        <v>2343</v>
      </c>
      <c r="F22" s="307" t="s">
        <v>2329</v>
      </c>
      <c r="G22" s="309" t="s">
        <v>2352</v>
      </c>
      <c r="H22" s="310"/>
    </row>
    <row r="23" spans="1:8" s="305" customFormat="1" ht="18.75" customHeight="1" x14ac:dyDescent="0.25">
      <c r="A23" s="306">
        <v>16</v>
      </c>
      <c r="B23" s="307" t="s">
        <v>2345</v>
      </c>
      <c r="C23" s="307" t="s">
        <v>2262</v>
      </c>
      <c r="D23" s="544" t="s">
        <v>2925</v>
      </c>
      <c r="E23" s="491" t="s">
        <v>2343</v>
      </c>
      <c r="F23" s="307" t="s">
        <v>2329</v>
      </c>
      <c r="G23" s="309" t="s">
        <v>2352</v>
      </c>
      <c r="H23" s="310"/>
    </row>
    <row r="24" spans="1:8" s="305" customFormat="1" ht="18.75" customHeight="1" x14ac:dyDescent="0.25">
      <c r="A24" s="306">
        <v>17</v>
      </c>
      <c r="B24" s="307" t="s">
        <v>2346</v>
      </c>
      <c r="C24" s="307" t="s">
        <v>2262</v>
      </c>
      <c r="D24" s="544" t="s">
        <v>2925</v>
      </c>
      <c r="E24" s="491" t="s">
        <v>2343</v>
      </c>
      <c r="F24" s="307" t="s">
        <v>2329</v>
      </c>
      <c r="G24" s="309" t="s">
        <v>2352</v>
      </c>
      <c r="H24" s="310"/>
    </row>
    <row r="25" spans="1:8" s="305" customFormat="1" ht="18.75" customHeight="1" x14ac:dyDescent="0.25">
      <c r="A25" s="306">
        <v>20</v>
      </c>
      <c r="B25" s="307" t="s">
        <v>2248</v>
      </c>
      <c r="C25" s="307" t="s">
        <v>2347</v>
      </c>
      <c r="D25" s="544" t="s">
        <v>2926</v>
      </c>
      <c r="E25" s="307" t="s">
        <v>2348</v>
      </c>
      <c r="F25" s="307" t="s">
        <v>2349</v>
      </c>
      <c r="G25" s="309" t="s">
        <v>2353</v>
      </c>
      <c r="H25" s="310"/>
    </row>
    <row r="26" spans="1:8" s="305" customFormat="1" ht="18.75" customHeight="1" x14ac:dyDescent="0.25">
      <c r="A26" s="306">
        <v>21</v>
      </c>
      <c r="B26" s="307" t="s">
        <v>953</v>
      </c>
      <c r="C26" s="307" t="s">
        <v>2262</v>
      </c>
      <c r="D26" s="544" t="s">
        <v>2927</v>
      </c>
      <c r="E26" s="307" t="s">
        <v>2399</v>
      </c>
      <c r="F26" s="307" t="s">
        <v>2400</v>
      </c>
      <c r="G26" s="309" t="s">
        <v>2401</v>
      </c>
      <c r="H26" s="310"/>
    </row>
    <row r="27" spans="1:8" s="305" customFormat="1" ht="18.75" customHeight="1" x14ac:dyDescent="0.25">
      <c r="A27" s="306">
        <v>22</v>
      </c>
      <c r="B27" s="307" t="s">
        <v>2911</v>
      </c>
      <c r="C27" s="307" t="s">
        <v>2330</v>
      </c>
      <c r="D27" s="544" t="s">
        <v>2928</v>
      </c>
      <c r="E27" s="307" t="s">
        <v>2912</v>
      </c>
      <c r="F27" s="307" t="s">
        <v>2339</v>
      </c>
      <c r="G27" s="309" t="s">
        <v>2913</v>
      </c>
      <c r="H27" s="310"/>
    </row>
    <row r="28" spans="1:8" s="305" customFormat="1" ht="18.75" customHeight="1" x14ac:dyDescent="0.25">
      <c r="A28" s="306">
        <v>23</v>
      </c>
      <c r="B28" s="307" t="s">
        <v>2315</v>
      </c>
      <c r="C28" s="307" t="s">
        <v>2331</v>
      </c>
      <c r="D28" s="544" t="s">
        <v>2929</v>
      </c>
      <c r="E28" s="307" t="s">
        <v>2912</v>
      </c>
      <c r="F28" s="307" t="s">
        <v>2339</v>
      </c>
      <c r="G28" s="309" t="s">
        <v>2913</v>
      </c>
      <c r="H28" s="310"/>
    </row>
    <row r="29" spans="1:8" s="305" customFormat="1" ht="59.25" customHeight="1" x14ac:dyDescent="0.25">
      <c r="A29" s="306">
        <v>24</v>
      </c>
      <c r="B29" s="491" t="s">
        <v>2941</v>
      </c>
      <c r="C29" s="491" t="s">
        <v>2942</v>
      </c>
      <c r="D29" s="544" t="s">
        <v>2943</v>
      </c>
      <c r="E29" s="307" t="s">
        <v>2944</v>
      </c>
      <c r="F29" s="307" t="s">
        <v>2945</v>
      </c>
      <c r="G29" s="309" t="s">
        <v>2940</v>
      </c>
      <c r="H29" s="310"/>
    </row>
    <row r="30" spans="1:8" s="305" customFormat="1" ht="19.5" customHeight="1" x14ac:dyDescent="0.25">
      <c r="A30" s="306">
        <v>25</v>
      </c>
      <c r="B30" s="491" t="s">
        <v>2947</v>
      </c>
      <c r="C30" s="491" t="s">
        <v>2341</v>
      </c>
      <c r="D30" s="495" t="s">
        <v>2461</v>
      </c>
      <c r="E30" s="307" t="s">
        <v>2948</v>
      </c>
      <c r="F30" s="307" t="s">
        <v>2949</v>
      </c>
      <c r="G30" s="309" t="s">
        <v>2950</v>
      </c>
      <c r="H30" s="310"/>
    </row>
    <row r="31" spans="1:8" s="305" customFormat="1" ht="19.5" customHeight="1" x14ac:dyDescent="0.25">
      <c r="A31" s="306">
        <v>26</v>
      </c>
      <c r="B31" s="491" t="s">
        <v>2951</v>
      </c>
      <c r="C31" s="491" t="s">
        <v>2341</v>
      </c>
      <c r="D31" s="495" t="s">
        <v>2462</v>
      </c>
      <c r="E31" s="307" t="s">
        <v>2948</v>
      </c>
      <c r="F31" s="307" t="s">
        <v>2949</v>
      </c>
      <c r="G31" s="309" t="s">
        <v>2964</v>
      </c>
      <c r="H31" s="310"/>
    </row>
    <row r="32" spans="1:8" s="305" customFormat="1" ht="19.5" customHeight="1" x14ac:dyDescent="0.25">
      <c r="A32" s="306">
        <v>27</v>
      </c>
      <c r="B32" s="491" t="s">
        <v>2193</v>
      </c>
      <c r="C32" s="491" t="s">
        <v>2341</v>
      </c>
      <c r="D32" s="495" t="s">
        <v>2463</v>
      </c>
      <c r="E32" s="307" t="s">
        <v>2948</v>
      </c>
      <c r="F32" s="307" t="s">
        <v>2949</v>
      </c>
      <c r="G32" s="309" t="s">
        <v>2965</v>
      </c>
      <c r="H32" s="310"/>
    </row>
    <row r="33" spans="1:8" s="305" customFormat="1" ht="19.5" customHeight="1" x14ac:dyDescent="0.25">
      <c r="A33" s="306">
        <v>28</v>
      </c>
      <c r="B33" s="491" t="s">
        <v>2952</v>
      </c>
      <c r="C33" s="491" t="s">
        <v>2341</v>
      </c>
      <c r="D33" s="495" t="s">
        <v>2464</v>
      </c>
      <c r="E33" s="307" t="s">
        <v>2948</v>
      </c>
      <c r="F33" s="307" t="s">
        <v>2949</v>
      </c>
      <c r="G33" s="309" t="s">
        <v>2966</v>
      </c>
      <c r="H33" s="310"/>
    </row>
    <row r="34" spans="1:8" s="305" customFormat="1" ht="19.5" customHeight="1" x14ac:dyDescent="0.25">
      <c r="A34" s="306">
        <v>29</v>
      </c>
      <c r="B34" s="491" t="s">
        <v>2953</v>
      </c>
      <c r="C34" s="491" t="s">
        <v>2341</v>
      </c>
      <c r="D34" s="495" t="s">
        <v>3021</v>
      </c>
      <c r="E34" s="307" t="s">
        <v>2948</v>
      </c>
      <c r="F34" s="307" t="s">
        <v>2949</v>
      </c>
      <c r="G34" s="309" t="s">
        <v>2967</v>
      </c>
      <c r="H34" s="310"/>
    </row>
    <row r="35" spans="1:8" s="305" customFormat="1" ht="19.5" customHeight="1" x14ac:dyDescent="0.25">
      <c r="A35" s="306">
        <v>30</v>
      </c>
      <c r="B35" s="491" t="s">
        <v>2954</v>
      </c>
      <c r="C35" s="491" t="s">
        <v>2341</v>
      </c>
      <c r="D35" s="495" t="s">
        <v>2465</v>
      </c>
      <c r="E35" s="307" t="s">
        <v>2948</v>
      </c>
      <c r="F35" s="307" t="s">
        <v>2949</v>
      </c>
      <c r="G35" s="309" t="s">
        <v>2968</v>
      </c>
      <c r="H35" s="310"/>
    </row>
    <row r="36" spans="1:8" s="305" customFormat="1" ht="18.75" customHeight="1" x14ac:dyDescent="0.25">
      <c r="A36" s="306">
        <v>31</v>
      </c>
      <c r="B36" s="307" t="s">
        <v>2022</v>
      </c>
      <c r="C36" s="491" t="s">
        <v>2341</v>
      </c>
      <c r="D36" s="495" t="s">
        <v>2466</v>
      </c>
      <c r="E36" s="307" t="s">
        <v>2948</v>
      </c>
      <c r="F36" s="307" t="s">
        <v>2949</v>
      </c>
      <c r="G36" s="309" t="s">
        <v>2969</v>
      </c>
      <c r="H36" s="310"/>
    </row>
    <row r="37" spans="1:8" s="305" customFormat="1" ht="18.75" customHeight="1" x14ac:dyDescent="0.25">
      <c r="A37" s="306">
        <v>32</v>
      </c>
      <c r="B37" s="307" t="s">
        <v>2955</v>
      </c>
      <c r="C37" s="491" t="s">
        <v>2341</v>
      </c>
      <c r="D37" s="495" t="s">
        <v>2467</v>
      </c>
      <c r="E37" s="307" t="s">
        <v>2948</v>
      </c>
      <c r="F37" s="307" t="s">
        <v>2949</v>
      </c>
      <c r="G37" s="309" t="s">
        <v>2970</v>
      </c>
      <c r="H37" s="310"/>
    </row>
    <row r="38" spans="1:8" s="305" customFormat="1" ht="18.75" customHeight="1" x14ac:dyDescent="0.25">
      <c r="A38" s="306">
        <v>33</v>
      </c>
      <c r="B38" s="307" t="s">
        <v>2956</v>
      </c>
      <c r="C38" s="491" t="s">
        <v>2341</v>
      </c>
      <c r="D38" s="495" t="s">
        <v>2468</v>
      </c>
      <c r="E38" s="307" t="s">
        <v>2948</v>
      </c>
      <c r="F38" s="307" t="s">
        <v>2949</v>
      </c>
      <c r="G38" s="309" t="s">
        <v>2971</v>
      </c>
      <c r="H38" s="310"/>
    </row>
    <row r="39" spans="1:8" s="305" customFormat="1" ht="18.75" customHeight="1" x14ac:dyDescent="0.25">
      <c r="A39" s="306">
        <v>34</v>
      </c>
      <c r="B39" s="307" t="s">
        <v>2957</v>
      </c>
      <c r="C39" s="491" t="s">
        <v>2341</v>
      </c>
      <c r="D39" s="495" t="s">
        <v>2469</v>
      </c>
      <c r="E39" s="307" t="s">
        <v>2948</v>
      </c>
      <c r="F39" s="307" t="s">
        <v>2949</v>
      </c>
      <c r="G39" s="309" t="s">
        <v>2972</v>
      </c>
      <c r="H39" s="310"/>
    </row>
    <row r="40" spans="1:8" s="305" customFormat="1" ht="18.75" customHeight="1" x14ac:dyDescent="0.25">
      <c r="A40" s="306">
        <v>35</v>
      </c>
      <c r="B40" s="307" t="s">
        <v>2958</v>
      </c>
      <c r="C40" s="491" t="s">
        <v>2341</v>
      </c>
      <c r="D40" s="495" t="s">
        <v>2470</v>
      </c>
      <c r="E40" s="307" t="s">
        <v>2948</v>
      </c>
      <c r="F40" s="307" t="s">
        <v>2949</v>
      </c>
      <c r="G40" s="309" t="s">
        <v>2973</v>
      </c>
      <c r="H40" s="310"/>
    </row>
    <row r="41" spans="1:8" s="305" customFormat="1" ht="18.75" customHeight="1" x14ac:dyDescent="0.25">
      <c r="A41" s="306">
        <v>36</v>
      </c>
      <c r="B41" s="307" t="s">
        <v>2959</v>
      </c>
      <c r="C41" s="491" t="s">
        <v>2341</v>
      </c>
      <c r="D41" s="495" t="s">
        <v>2471</v>
      </c>
      <c r="E41" s="307" t="s">
        <v>2948</v>
      </c>
      <c r="F41" s="307" t="s">
        <v>2949</v>
      </c>
      <c r="G41" s="309" t="s">
        <v>2974</v>
      </c>
      <c r="H41" s="310"/>
    </row>
    <row r="42" spans="1:8" s="305" customFormat="1" ht="18.75" customHeight="1" x14ac:dyDescent="0.25">
      <c r="A42" s="306">
        <v>37</v>
      </c>
      <c r="B42" s="307" t="s">
        <v>2960</v>
      </c>
      <c r="C42" s="491" t="s">
        <v>2341</v>
      </c>
      <c r="D42" s="495" t="s">
        <v>2472</v>
      </c>
      <c r="E42" s="307" t="s">
        <v>2948</v>
      </c>
      <c r="F42" s="307" t="s">
        <v>2949</v>
      </c>
      <c r="G42" s="309" t="s">
        <v>2975</v>
      </c>
      <c r="H42" s="310"/>
    </row>
    <row r="43" spans="1:8" s="305" customFormat="1" ht="18.75" customHeight="1" x14ac:dyDescent="0.25">
      <c r="A43" s="306">
        <v>38</v>
      </c>
      <c r="B43" s="307" t="s">
        <v>2961</v>
      </c>
      <c r="C43" s="491" t="s">
        <v>2341</v>
      </c>
      <c r="D43" s="495" t="s">
        <v>2473</v>
      </c>
      <c r="E43" s="307" t="s">
        <v>2948</v>
      </c>
      <c r="F43" s="307" t="s">
        <v>2949</v>
      </c>
      <c r="G43" s="309" t="s">
        <v>2976</v>
      </c>
      <c r="H43" s="310"/>
    </row>
    <row r="44" spans="1:8" s="305" customFormat="1" ht="18.75" customHeight="1" x14ac:dyDescent="0.25">
      <c r="A44" s="306">
        <v>39</v>
      </c>
      <c r="B44" s="307" t="s">
        <v>2962</v>
      </c>
      <c r="C44" s="491" t="s">
        <v>2341</v>
      </c>
      <c r="D44" s="495" t="s">
        <v>2474</v>
      </c>
      <c r="E44" s="307" t="s">
        <v>2948</v>
      </c>
      <c r="F44" s="307" t="s">
        <v>2949</v>
      </c>
      <c r="G44" s="309" t="s">
        <v>2977</v>
      </c>
      <c r="H44" s="310"/>
    </row>
    <row r="45" spans="1:8" s="305" customFormat="1" ht="18.75" customHeight="1" x14ac:dyDescent="0.25">
      <c r="A45" s="306">
        <v>40</v>
      </c>
      <c r="B45" s="307" t="s">
        <v>725</v>
      </c>
      <c r="C45" s="491" t="s">
        <v>2341</v>
      </c>
      <c r="D45" s="495" t="s">
        <v>2475</v>
      </c>
      <c r="E45" s="307" t="s">
        <v>2948</v>
      </c>
      <c r="F45" s="307" t="s">
        <v>2949</v>
      </c>
      <c r="G45" s="309" t="s">
        <v>2978</v>
      </c>
      <c r="H45" s="310"/>
    </row>
    <row r="46" spans="1:8" s="305" customFormat="1" ht="18.75" customHeight="1" x14ac:dyDescent="0.25">
      <c r="A46" s="306">
        <v>41</v>
      </c>
      <c r="B46" s="307" t="s">
        <v>2963</v>
      </c>
      <c r="C46" s="491" t="s">
        <v>2341</v>
      </c>
      <c r="D46" s="495" t="s">
        <v>2455</v>
      </c>
      <c r="E46" s="307" t="s">
        <v>2948</v>
      </c>
      <c r="F46" s="307" t="s">
        <v>2949</v>
      </c>
      <c r="G46" s="309" t="s">
        <v>2979</v>
      </c>
      <c r="H46" s="310"/>
    </row>
    <row r="47" spans="1:8" s="305" customFormat="1" ht="18.75" customHeight="1" x14ac:dyDescent="0.25">
      <c r="A47" s="306"/>
      <c r="B47" s="307"/>
      <c r="C47" s="307"/>
      <c r="D47" s="307"/>
      <c r="E47" s="307"/>
      <c r="F47" s="309"/>
      <c r="G47" s="310"/>
    </row>
    <row r="48" spans="1:8" s="305" customFormat="1" ht="18.75" customHeight="1" x14ac:dyDescent="0.25">
      <c r="A48" s="306"/>
      <c r="B48" s="307"/>
      <c r="C48" s="307"/>
      <c r="D48" s="307"/>
      <c r="E48" s="307"/>
      <c r="F48" s="309"/>
      <c r="G48" s="310"/>
    </row>
    <row r="49" spans="1:8" s="305" customFormat="1" ht="18.75" customHeight="1" x14ac:dyDescent="0.25">
      <c r="A49" s="306"/>
      <c r="B49" s="307"/>
      <c r="C49" s="307"/>
      <c r="D49" s="307"/>
      <c r="E49" s="307"/>
      <c r="F49" s="309"/>
      <c r="G49" s="310"/>
    </row>
    <row r="50" spans="1:8" s="305" customFormat="1" ht="18.75" customHeight="1" x14ac:dyDescent="0.25">
      <c r="A50" s="306"/>
      <c r="B50" s="307"/>
      <c r="C50" s="307"/>
      <c r="D50" s="307"/>
      <c r="E50" s="307"/>
      <c r="F50" s="309"/>
      <c r="G50" s="310"/>
    </row>
    <row r="51" spans="1:8" s="305" customFormat="1" ht="18.75" customHeight="1" x14ac:dyDescent="0.25">
      <c r="A51" s="306"/>
      <c r="B51" s="307"/>
      <c r="C51" s="307"/>
      <c r="D51" s="307"/>
      <c r="E51" s="307"/>
      <c r="F51" s="309"/>
      <c r="G51" s="310"/>
    </row>
    <row r="52" spans="1:8" s="305" customFormat="1" ht="18.75" customHeight="1" x14ac:dyDescent="0.25">
      <c r="A52" s="306"/>
      <c r="B52" s="307"/>
      <c r="C52" s="307"/>
      <c r="D52" s="307"/>
      <c r="E52" s="307"/>
      <c r="F52" s="309"/>
      <c r="G52" s="310"/>
    </row>
    <row r="53" spans="1:8" s="305" customFormat="1" ht="18.75" customHeight="1" x14ac:dyDescent="0.25">
      <c r="A53" s="311"/>
      <c r="B53" s="325"/>
      <c r="C53" s="325"/>
      <c r="D53" s="325"/>
      <c r="E53" s="325"/>
      <c r="F53" s="490"/>
      <c r="G53" s="326"/>
    </row>
    <row r="54" spans="1:8" x14ac:dyDescent="0.25">
      <c r="F54" s="295"/>
      <c r="H54" s="296"/>
    </row>
    <row r="55" spans="1:8" x14ac:dyDescent="0.25">
      <c r="F55" s="295"/>
      <c r="H55" s="296"/>
    </row>
    <row r="56" spans="1:8" x14ac:dyDescent="0.25">
      <c r="F56" s="295"/>
      <c r="H56" s="296"/>
    </row>
    <row r="57" spans="1:8" x14ac:dyDescent="0.25">
      <c r="F57" s="295"/>
      <c r="H57" s="296"/>
    </row>
  </sheetData>
  <mergeCells count="6">
    <mergeCell ref="G6:H6"/>
    <mergeCell ref="A4:H4"/>
    <mergeCell ref="A1:B1"/>
    <mergeCell ref="A2:H2"/>
    <mergeCell ref="A3:H3"/>
    <mergeCell ref="A5:E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293"/>
  <sheetViews>
    <sheetView showZeros="0" tabSelected="1" topLeftCell="A7" zoomScale="115" zoomScaleNormal="115" workbookViewId="0">
      <pane ySplit="1" topLeftCell="A8" activePane="bottomLeft" state="frozen"/>
      <selection activeCell="A7" sqref="A7"/>
      <selection pane="bottomLeft" activeCell="H17" sqref="H17"/>
    </sheetView>
  </sheetViews>
  <sheetFormatPr defaultRowHeight="16.5" customHeight="1" x14ac:dyDescent="0.25"/>
  <cols>
    <col min="1" max="1" width="5.85546875" style="348" customWidth="1"/>
    <col min="2" max="2" width="22.140625" style="348" customWidth="1"/>
    <col min="3" max="3" width="15.5703125" style="413" customWidth="1"/>
    <col min="4" max="4" width="21.42578125" style="444" customWidth="1"/>
    <col min="5" max="5" width="35.85546875" style="413" customWidth="1"/>
    <col min="6" max="6" width="7.28515625" style="414" customWidth="1"/>
    <col min="7" max="7" width="15.42578125" style="348" customWidth="1"/>
    <col min="8" max="8" width="17" style="410" customWidth="1"/>
    <col min="9" max="9" width="13.85546875" style="348" customWidth="1"/>
    <col min="10" max="10" width="18.42578125" style="348" customWidth="1"/>
    <col min="11" max="16384" width="9.140625" style="348"/>
  </cols>
  <sheetData>
    <row r="1" spans="1:10" ht="16.5" customHeight="1" x14ac:dyDescent="0.25">
      <c r="A1" s="599" t="s">
        <v>2263</v>
      </c>
      <c r="B1" s="599"/>
      <c r="C1" s="599"/>
      <c r="D1" s="599"/>
      <c r="E1" s="599"/>
      <c r="F1" s="599"/>
      <c r="G1" s="599"/>
      <c r="H1" s="599"/>
      <c r="I1" s="599"/>
      <c r="J1" s="599"/>
    </row>
    <row r="2" spans="1:10" s="410" customFormat="1" ht="16.5" customHeight="1" x14ac:dyDescent="0.25">
      <c r="A2" s="600" t="s">
        <v>171</v>
      </c>
      <c r="B2" s="600"/>
      <c r="C2" s="600"/>
      <c r="D2" s="600"/>
      <c r="E2" s="600"/>
      <c r="F2" s="600"/>
      <c r="G2" s="600"/>
      <c r="H2" s="600"/>
      <c r="I2" s="409"/>
      <c r="J2" s="409"/>
    </row>
    <row r="3" spans="1:10" ht="16.5" customHeight="1" x14ac:dyDescent="0.25">
      <c r="A3" s="601" t="s">
        <v>172</v>
      </c>
      <c r="B3" s="601"/>
      <c r="C3" s="601"/>
      <c r="D3" s="601"/>
      <c r="E3" s="601"/>
      <c r="F3" s="601"/>
      <c r="G3" s="601"/>
      <c r="H3" s="601"/>
      <c r="I3" s="411"/>
      <c r="J3" s="411"/>
    </row>
    <row r="4" spans="1:10" ht="16.5" customHeight="1" x14ac:dyDescent="0.25">
      <c r="A4" s="604" t="s">
        <v>173</v>
      </c>
      <c r="B4" s="604"/>
      <c r="C4" s="604"/>
      <c r="D4" s="604"/>
      <c r="E4" s="604"/>
      <c r="F4" s="604"/>
      <c r="G4" s="604"/>
      <c r="H4" s="604"/>
      <c r="I4" s="411"/>
      <c r="J4" s="411"/>
    </row>
    <row r="5" spans="1:10" ht="16.5" customHeight="1" x14ac:dyDescent="0.25">
      <c r="A5" s="604" t="s">
        <v>174</v>
      </c>
      <c r="B5" s="604"/>
      <c r="C5" s="604"/>
      <c r="D5" s="604"/>
      <c r="E5" s="604"/>
      <c r="F5" s="604"/>
      <c r="G5" s="604"/>
      <c r="H5" s="604"/>
      <c r="I5" s="411"/>
      <c r="J5" s="411"/>
    </row>
    <row r="6" spans="1:10" ht="16.5" customHeight="1" x14ac:dyDescent="0.25">
      <c r="A6" s="412" t="s">
        <v>2264</v>
      </c>
    </row>
    <row r="7" spans="1:10" ht="16.5" customHeight="1" x14ac:dyDescent="0.25">
      <c r="A7" s="412"/>
      <c r="H7" s="605" t="s">
        <v>356</v>
      </c>
      <c r="I7" s="605"/>
      <c r="J7" s="605"/>
    </row>
    <row r="8" spans="1:10" ht="26.25" customHeight="1" x14ac:dyDescent="0.25">
      <c r="A8" s="415" t="s">
        <v>80</v>
      </c>
      <c r="B8" s="416" t="s">
        <v>111</v>
      </c>
      <c r="C8" s="416" t="s">
        <v>376</v>
      </c>
      <c r="D8" s="445" t="s">
        <v>112</v>
      </c>
      <c r="E8" s="415" t="s">
        <v>113</v>
      </c>
      <c r="F8" s="417" t="s">
        <v>83</v>
      </c>
      <c r="G8" s="416" t="s">
        <v>96</v>
      </c>
      <c r="H8" s="458" t="s">
        <v>377</v>
      </c>
      <c r="I8" s="416" t="s">
        <v>148</v>
      </c>
      <c r="J8" s="415" t="s">
        <v>375</v>
      </c>
    </row>
    <row r="9" spans="1:10" ht="16.5" customHeight="1" x14ac:dyDescent="0.25">
      <c r="A9" s="418" t="s">
        <v>5</v>
      </c>
      <c r="B9" s="418" t="s">
        <v>24</v>
      </c>
      <c r="C9" s="418" t="s">
        <v>86</v>
      </c>
      <c r="D9" s="446" t="s">
        <v>87</v>
      </c>
      <c r="E9" s="418" t="s">
        <v>88</v>
      </c>
      <c r="F9" s="419" t="s">
        <v>381</v>
      </c>
      <c r="G9" s="418">
        <v>1</v>
      </c>
      <c r="H9" s="456">
        <v>2</v>
      </c>
      <c r="I9" s="418">
        <v>3</v>
      </c>
      <c r="J9" s="418">
        <v>4</v>
      </c>
    </row>
    <row r="10" spans="1:10" s="423" customFormat="1" ht="16.5" customHeight="1" x14ac:dyDescent="0.25">
      <c r="A10" s="420"/>
      <c r="B10" s="420" t="s">
        <v>97</v>
      </c>
      <c r="C10" s="418"/>
      <c r="D10" s="447"/>
      <c r="E10" s="420"/>
      <c r="F10" s="421"/>
      <c r="G10" s="422">
        <f>SUM($G$11:$G$6786)</f>
        <v>50014000</v>
      </c>
      <c r="H10" s="459">
        <f>SUM($H$11:$H$6786)</f>
        <v>29550000</v>
      </c>
      <c r="I10" s="422">
        <f>SUM($I$11:$I$6786)</f>
        <v>3460000</v>
      </c>
      <c r="J10" s="420"/>
    </row>
    <row r="11" spans="1:10" s="353" customFormat="1" ht="24.75" customHeight="1" x14ac:dyDescent="0.25">
      <c r="A11" s="420" t="s">
        <v>99</v>
      </c>
      <c r="B11" s="350" t="s">
        <v>374</v>
      </c>
      <c r="C11" s="418"/>
      <c r="D11" s="448"/>
      <c r="E11" s="341"/>
      <c r="F11" s="343"/>
      <c r="G11" s="556"/>
      <c r="H11" s="557" t="s">
        <v>7</v>
      </c>
      <c r="I11" s="558" t="s">
        <v>7</v>
      </c>
      <c r="J11" s="559"/>
    </row>
    <row r="12" spans="1:10" s="357" customFormat="1" ht="16.5" customHeight="1" x14ac:dyDescent="0.25">
      <c r="A12" s="349"/>
      <c r="B12" s="341" t="s">
        <v>526</v>
      </c>
      <c r="C12" s="554" t="s">
        <v>2261</v>
      </c>
      <c r="D12" s="448" t="s">
        <v>526</v>
      </c>
      <c r="E12" s="341" t="s">
        <v>527</v>
      </c>
      <c r="F12" s="343" t="s">
        <v>468</v>
      </c>
      <c r="G12" s="555">
        <v>110000</v>
      </c>
      <c r="H12" s="460"/>
      <c r="I12" s="351"/>
      <c r="J12" s="352"/>
    </row>
    <row r="13" spans="1:10" s="357" customFormat="1" ht="16.5" customHeight="1" x14ac:dyDescent="0.25">
      <c r="A13" s="354"/>
      <c r="B13" s="342" t="s">
        <v>528</v>
      </c>
      <c r="C13" s="436" t="s">
        <v>2261</v>
      </c>
      <c r="D13" s="449" t="s">
        <v>528</v>
      </c>
      <c r="E13" s="342" t="s">
        <v>527</v>
      </c>
      <c r="F13" s="344" t="s">
        <v>468</v>
      </c>
      <c r="G13" s="345">
        <v>110000</v>
      </c>
      <c r="H13" s="461"/>
      <c r="I13" s="355"/>
      <c r="J13" s="356"/>
    </row>
    <row r="14" spans="1:10" s="357" customFormat="1" ht="16.5" customHeight="1" x14ac:dyDescent="0.25">
      <c r="A14" s="354"/>
      <c r="B14" s="342" t="s">
        <v>529</v>
      </c>
      <c r="C14" s="436" t="s">
        <v>2261</v>
      </c>
      <c r="D14" s="449" t="s">
        <v>529</v>
      </c>
      <c r="E14" s="342" t="s">
        <v>527</v>
      </c>
      <c r="F14" s="344" t="s">
        <v>468</v>
      </c>
      <c r="G14" s="345">
        <v>90000</v>
      </c>
      <c r="H14" s="461"/>
      <c r="I14" s="355"/>
      <c r="J14" s="356"/>
    </row>
    <row r="15" spans="1:10" s="357" customFormat="1" ht="16.5" customHeight="1" x14ac:dyDescent="0.25">
      <c r="A15" s="354"/>
      <c r="B15" s="342"/>
      <c r="C15" s="436" t="s">
        <v>2261</v>
      </c>
      <c r="D15" s="449" t="s">
        <v>442</v>
      </c>
      <c r="E15" s="342" t="s">
        <v>530</v>
      </c>
      <c r="F15" s="344" t="s">
        <v>468</v>
      </c>
      <c r="G15" s="345">
        <v>100000</v>
      </c>
      <c r="H15" s="461"/>
      <c r="I15" s="355"/>
      <c r="J15" s="356"/>
    </row>
    <row r="16" spans="1:10" s="357" customFormat="1" ht="16.5" customHeight="1" x14ac:dyDescent="0.25">
      <c r="A16" s="354"/>
      <c r="B16" s="342"/>
      <c r="C16" s="436" t="s">
        <v>2261</v>
      </c>
      <c r="D16" s="449" t="s">
        <v>474</v>
      </c>
      <c r="E16" s="342" t="s">
        <v>531</v>
      </c>
      <c r="F16" s="344" t="s">
        <v>472</v>
      </c>
      <c r="G16" s="345">
        <v>50000</v>
      </c>
      <c r="H16" s="461"/>
      <c r="I16" s="355"/>
      <c r="J16" s="356"/>
    </row>
    <row r="17" spans="1:10" s="357" customFormat="1" ht="16.5" customHeight="1" x14ac:dyDescent="0.25">
      <c r="A17" s="354"/>
      <c r="B17" s="342"/>
      <c r="C17" s="436" t="s">
        <v>2261</v>
      </c>
      <c r="D17" s="449" t="s">
        <v>448</v>
      </c>
      <c r="E17" s="342" t="s">
        <v>532</v>
      </c>
      <c r="F17" s="344" t="s">
        <v>533</v>
      </c>
      <c r="G17" s="345">
        <v>80000</v>
      </c>
      <c r="H17" s="461"/>
      <c r="I17" s="355"/>
      <c r="J17" s="356"/>
    </row>
    <row r="18" spans="1:10" s="357" customFormat="1" ht="16.5" customHeight="1" x14ac:dyDescent="0.25">
      <c r="A18" s="354"/>
      <c r="B18" s="342" t="s">
        <v>536</v>
      </c>
      <c r="C18" s="436" t="s">
        <v>2261</v>
      </c>
      <c r="D18" s="449" t="s">
        <v>536</v>
      </c>
      <c r="E18" s="342" t="s">
        <v>527</v>
      </c>
      <c r="F18" s="344" t="s">
        <v>468</v>
      </c>
      <c r="G18" s="345">
        <v>100000</v>
      </c>
      <c r="H18" s="461"/>
      <c r="I18" s="355"/>
      <c r="J18" s="356"/>
    </row>
    <row r="19" spans="1:10" s="357" customFormat="1" ht="16.5" customHeight="1" x14ac:dyDescent="0.25">
      <c r="A19" s="354"/>
      <c r="B19" s="342" t="s">
        <v>537</v>
      </c>
      <c r="C19" s="436" t="s">
        <v>2261</v>
      </c>
      <c r="D19" s="449" t="s">
        <v>537</v>
      </c>
      <c r="E19" s="342" t="s">
        <v>527</v>
      </c>
      <c r="F19" s="344" t="s">
        <v>468</v>
      </c>
      <c r="G19" s="345">
        <v>100000</v>
      </c>
      <c r="H19" s="461"/>
      <c r="I19" s="355"/>
      <c r="J19" s="356"/>
    </row>
    <row r="20" spans="1:10" s="357" customFormat="1" ht="16.5" customHeight="1" x14ac:dyDescent="0.25">
      <c r="A20" s="354"/>
      <c r="B20" s="342"/>
      <c r="C20" s="436"/>
      <c r="D20" s="449" t="s">
        <v>538</v>
      </c>
      <c r="E20" s="342" t="s">
        <v>445</v>
      </c>
      <c r="F20" s="344" t="s">
        <v>468</v>
      </c>
      <c r="G20" s="345">
        <v>70000</v>
      </c>
      <c r="H20" s="461"/>
      <c r="I20" s="355"/>
      <c r="J20" s="356"/>
    </row>
    <row r="21" spans="1:10" s="440" customFormat="1" ht="16.5" customHeight="1" x14ac:dyDescent="0.25">
      <c r="A21" s="437"/>
      <c r="B21" s="346" t="s">
        <v>539</v>
      </c>
      <c r="C21" s="438" t="s">
        <v>2261</v>
      </c>
      <c r="D21" s="450" t="s">
        <v>539</v>
      </c>
      <c r="E21" s="346" t="s">
        <v>540</v>
      </c>
      <c r="F21" s="347" t="s">
        <v>480</v>
      </c>
      <c r="G21" s="345">
        <v>80000</v>
      </c>
      <c r="H21" s="461"/>
      <c r="I21" s="355"/>
      <c r="J21" s="439"/>
    </row>
    <row r="22" spans="1:10" s="357" customFormat="1" ht="16.5" customHeight="1" x14ac:dyDescent="0.25">
      <c r="A22" s="354"/>
      <c r="B22" s="342" t="s">
        <v>541</v>
      </c>
      <c r="C22" s="438" t="s">
        <v>2261</v>
      </c>
      <c r="D22" s="449" t="s">
        <v>541</v>
      </c>
      <c r="E22" s="342" t="s">
        <v>445</v>
      </c>
      <c r="F22" s="344" t="s">
        <v>468</v>
      </c>
      <c r="G22" s="345">
        <v>120000</v>
      </c>
      <c r="H22" s="461"/>
      <c r="I22" s="355"/>
      <c r="J22" s="356"/>
    </row>
    <row r="23" spans="1:10" s="357" customFormat="1" ht="16.5" customHeight="1" x14ac:dyDescent="0.25">
      <c r="A23" s="354"/>
      <c r="B23" s="342" t="s">
        <v>542</v>
      </c>
      <c r="C23" s="438" t="s">
        <v>2261</v>
      </c>
      <c r="D23" s="449" t="s">
        <v>542</v>
      </c>
      <c r="E23" s="342" t="s">
        <v>543</v>
      </c>
      <c r="F23" s="344" t="s">
        <v>468</v>
      </c>
      <c r="G23" s="345">
        <v>120000</v>
      </c>
      <c r="H23" s="461"/>
      <c r="I23" s="355"/>
      <c r="J23" s="356"/>
    </row>
    <row r="24" spans="1:10" s="357" customFormat="1" ht="16.5" customHeight="1" x14ac:dyDescent="0.25">
      <c r="A24" s="354"/>
      <c r="B24" s="342" t="s">
        <v>529</v>
      </c>
      <c r="C24" s="438" t="s">
        <v>2261</v>
      </c>
      <c r="D24" s="449" t="s">
        <v>529</v>
      </c>
      <c r="E24" s="342" t="s">
        <v>543</v>
      </c>
      <c r="F24" s="344" t="s">
        <v>468</v>
      </c>
      <c r="G24" s="345">
        <v>120000</v>
      </c>
      <c r="H24" s="461"/>
      <c r="I24" s="355"/>
      <c r="J24" s="356"/>
    </row>
    <row r="25" spans="1:10" s="357" customFormat="1" ht="16.5" customHeight="1" x14ac:dyDescent="0.25">
      <c r="A25" s="354"/>
      <c r="B25" s="342" t="s">
        <v>511</v>
      </c>
      <c r="C25" s="438" t="s">
        <v>2261</v>
      </c>
      <c r="D25" s="449" t="s">
        <v>517</v>
      </c>
      <c r="E25" s="342" t="s">
        <v>544</v>
      </c>
      <c r="F25" s="344" t="s">
        <v>480</v>
      </c>
      <c r="G25" s="345">
        <v>100000</v>
      </c>
      <c r="H25" s="461"/>
      <c r="I25" s="355"/>
      <c r="J25" s="356"/>
    </row>
    <row r="26" spans="1:10" s="357" customFormat="1" ht="16.5" customHeight="1" x14ac:dyDescent="0.25">
      <c r="A26" s="354"/>
      <c r="B26" s="342" t="s">
        <v>545</v>
      </c>
      <c r="C26" s="438" t="s">
        <v>2261</v>
      </c>
      <c r="D26" s="449" t="s">
        <v>545</v>
      </c>
      <c r="E26" s="342" t="s">
        <v>530</v>
      </c>
      <c r="F26" s="344" t="s">
        <v>468</v>
      </c>
      <c r="G26" s="345">
        <v>100000</v>
      </c>
      <c r="H26" s="461"/>
      <c r="I26" s="355"/>
      <c r="J26" s="356"/>
    </row>
    <row r="27" spans="1:10" s="357" customFormat="1" ht="16.5" customHeight="1" x14ac:dyDescent="0.25">
      <c r="A27" s="354"/>
      <c r="B27" s="342" t="s">
        <v>547</v>
      </c>
      <c r="C27" s="438" t="s">
        <v>2261</v>
      </c>
      <c r="D27" s="449" t="s">
        <v>547</v>
      </c>
      <c r="E27" s="342" t="s">
        <v>543</v>
      </c>
      <c r="F27" s="344" t="s">
        <v>468</v>
      </c>
      <c r="G27" s="345">
        <v>100000</v>
      </c>
      <c r="H27" s="461"/>
      <c r="I27" s="355"/>
      <c r="J27" s="356"/>
    </row>
    <row r="28" spans="1:10" s="357" customFormat="1" ht="16.5" customHeight="1" x14ac:dyDescent="0.25">
      <c r="A28" s="354"/>
      <c r="B28" s="342" t="s">
        <v>548</v>
      </c>
      <c r="C28" s="438" t="s">
        <v>2261</v>
      </c>
      <c r="D28" s="449" t="s">
        <v>549</v>
      </c>
      <c r="E28" s="342" t="s">
        <v>2210</v>
      </c>
      <c r="F28" s="344" t="s">
        <v>506</v>
      </c>
      <c r="G28" s="345">
        <v>120000</v>
      </c>
      <c r="H28" s="461"/>
      <c r="I28" s="355"/>
      <c r="J28" s="356"/>
    </row>
    <row r="29" spans="1:10" s="357" customFormat="1" ht="16.5" customHeight="1" x14ac:dyDescent="0.25">
      <c r="A29" s="354"/>
      <c r="B29" s="342"/>
      <c r="C29" s="436"/>
      <c r="D29" s="449" t="s">
        <v>2267</v>
      </c>
      <c r="E29" s="342" t="s">
        <v>2268</v>
      </c>
      <c r="F29" s="344" t="s">
        <v>443</v>
      </c>
      <c r="G29" s="345">
        <v>60000</v>
      </c>
      <c r="H29" s="461"/>
      <c r="I29" s="355"/>
      <c r="J29" s="356"/>
    </row>
    <row r="30" spans="1:10" s="357" customFormat="1" ht="16.5" customHeight="1" x14ac:dyDescent="0.25">
      <c r="A30" s="354"/>
      <c r="B30" s="342" t="s">
        <v>550</v>
      </c>
      <c r="C30" s="438" t="s">
        <v>2261</v>
      </c>
      <c r="D30" s="449" t="s">
        <v>550</v>
      </c>
      <c r="E30" s="342" t="s">
        <v>551</v>
      </c>
      <c r="F30" s="344" t="s">
        <v>478</v>
      </c>
      <c r="G30" s="345">
        <v>95000</v>
      </c>
      <c r="H30" s="461"/>
      <c r="I30" s="355"/>
      <c r="J30" s="356"/>
    </row>
    <row r="31" spans="1:10" s="357" customFormat="1" ht="16.5" customHeight="1" x14ac:dyDescent="0.25">
      <c r="A31" s="354"/>
      <c r="B31" s="342" t="s">
        <v>552</v>
      </c>
      <c r="C31" s="438" t="s">
        <v>2261</v>
      </c>
      <c r="D31" s="449" t="s">
        <v>552</v>
      </c>
      <c r="E31" s="342" t="s">
        <v>543</v>
      </c>
      <c r="F31" s="344" t="s">
        <v>468</v>
      </c>
      <c r="G31" s="345">
        <v>120000</v>
      </c>
      <c r="H31" s="461"/>
      <c r="I31" s="355"/>
      <c r="J31" s="356"/>
    </row>
    <row r="32" spans="1:10" s="357" customFormat="1" ht="16.5" customHeight="1" x14ac:dyDescent="0.25">
      <c r="A32" s="354"/>
      <c r="B32" s="342" t="s">
        <v>553</v>
      </c>
      <c r="C32" s="438" t="s">
        <v>2261</v>
      </c>
      <c r="D32" s="449" t="s">
        <v>553</v>
      </c>
      <c r="E32" s="342" t="s">
        <v>551</v>
      </c>
      <c r="F32" s="344" t="s">
        <v>478</v>
      </c>
      <c r="G32" s="345">
        <v>80000</v>
      </c>
      <c r="H32" s="461"/>
      <c r="I32" s="355"/>
      <c r="J32" s="356"/>
    </row>
    <row r="33" spans="1:10" s="357" customFormat="1" ht="16.5" customHeight="1" x14ac:dyDescent="0.25">
      <c r="A33" s="354"/>
      <c r="B33" s="342" t="s">
        <v>554</v>
      </c>
      <c r="C33" s="438" t="s">
        <v>2261</v>
      </c>
      <c r="D33" s="449" t="s">
        <v>554</v>
      </c>
      <c r="E33" s="342" t="s">
        <v>551</v>
      </c>
      <c r="F33" s="344" t="s">
        <v>478</v>
      </c>
      <c r="G33" s="345">
        <v>80000</v>
      </c>
      <c r="H33" s="461"/>
      <c r="I33" s="355"/>
      <c r="J33" s="356"/>
    </row>
    <row r="34" spans="1:10" s="357" customFormat="1" ht="16.5" customHeight="1" x14ac:dyDescent="0.25">
      <c r="A34" s="354"/>
      <c r="B34" s="342" t="s">
        <v>555</v>
      </c>
      <c r="C34" s="438" t="s">
        <v>2261</v>
      </c>
      <c r="D34" s="449" t="s">
        <v>555</v>
      </c>
      <c r="E34" s="342" t="s">
        <v>543</v>
      </c>
      <c r="F34" s="344" t="s">
        <v>468</v>
      </c>
      <c r="G34" s="345">
        <v>120000</v>
      </c>
      <c r="H34" s="461"/>
      <c r="I34" s="355"/>
      <c r="J34" s="356"/>
    </row>
    <row r="35" spans="1:10" s="357" customFormat="1" ht="16.5" customHeight="1" x14ac:dyDescent="0.25">
      <c r="A35" s="354"/>
      <c r="B35" s="342" t="s">
        <v>556</v>
      </c>
      <c r="C35" s="438" t="s">
        <v>2261</v>
      </c>
      <c r="D35" s="449" t="s">
        <v>557</v>
      </c>
      <c r="E35" s="342" t="s">
        <v>558</v>
      </c>
      <c r="F35" s="344" t="s">
        <v>443</v>
      </c>
      <c r="G35" s="345">
        <v>80000</v>
      </c>
      <c r="H35" s="461"/>
      <c r="I35" s="355"/>
      <c r="J35" s="356"/>
    </row>
    <row r="36" spans="1:10" s="357" customFormat="1" ht="16.5" customHeight="1" x14ac:dyDescent="0.25">
      <c r="A36" s="354"/>
      <c r="B36" s="342"/>
      <c r="C36" s="436"/>
      <c r="D36" s="449" t="s">
        <v>560</v>
      </c>
      <c r="E36" s="342" t="s">
        <v>561</v>
      </c>
      <c r="F36" s="344" t="s">
        <v>562</v>
      </c>
      <c r="G36" s="345">
        <v>80000</v>
      </c>
      <c r="H36" s="461"/>
      <c r="I36" s="355"/>
      <c r="J36" s="356"/>
    </row>
    <row r="37" spans="1:10" s="357" customFormat="1" ht="16.5" customHeight="1" x14ac:dyDescent="0.25">
      <c r="A37" s="354"/>
      <c r="B37" s="342"/>
      <c r="C37" s="436"/>
      <c r="D37" s="449" t="s">
        <v>563</v>
      </c>
      <c r="E37" s="342" t="s">
        <v>564</v>
      </c>
      <c r="F37" s="344" t="s">
        <v>443</v>
      </c>
      <c r="G37" s="345">
        <v>90000</v>
      </c>
      <c r="H37" s="461"/>
      <c r="I37" s="355"/>
      <c r="J37" s="356"/>
    </row>
    <row r="38" spans="1:10" s="357" customFormat="1" ht="16.5" customHeight="1" x14ac:dyDescent="0.25">
      <c r="A38" s="354"/>
      <c r="B38" s="342"/>
      <c r="C38" s="436"/>
      <c r="D38" s="449" t="s">
        <v>565</v>
      </c>
      <c r="E38" s="342" t="s">
        <v>566</v>
      </c>
      <c r="F38" s="344" t="s">
        <v>472</v>
      </c>
      <c r="G38" s="345">
        <v>80000</v>
      </c>
      <c r="H38" s="461"/>
      <c r="I38" s="355"/>
      <c r="J38" s="356"/>
    </row>
    <row r="39" spans="1:10" s="357" customFormat="1" ht="16.5" customHeight="1" x14ac:dyDescent="0.25">
      <c r="A39" s="354"/>
      <c r="B39" s="342" t="s">
        <v>569</v>
      </c>
      <c r="C39" s="438" t="s">
        <v>2261</v>
      </c>
      <c r="D39" s="449" t="s">
        <v>569</v>
      </c>
      <c r="E39" s="342" t="s">
        <v>570</v>
      </c>
      <c r="F39" s="344" t="s">
        <v>472</v>
      </c>
      <c r="G39" s="345">
        <v>90000</v>
      </c>
      <c r="H39" s="461"/>
      <c r="I39" s="355"/>
      <c r="J39" s="356"/>
    </row>
    <row r="40" spans="1:10" s="357" customFormat="1" ht="16.5" customHeight="1" x14ac:dyDescent="0.25">
      <c r="A40" s="354"/>
      <c r="B40" s="342"/>
      <c r="C40" s="436"/>
      <c r="D40" s="449" t="s">
        <v>571</v>
      </c>
      <c r="E40" s="342" t="s">
        <v>572</v>
      </c>
      <c r="F40" s="344" t="s">
        <v>468</v>
      </c>
      <c r="G40" s="345">
        <v>120000</v>
      </c>
      <c r="H40" s="461"/>
      <c r="I40" s="355"/>
      <c r="J40" s="356"/>
    </row>
    <row r="41" spans="1:10" s="357" customFormat="1" ht="16.5" customHeight="1" x14ac:dyDescent="0.25">
      <c r="A41" s="354"/>
      <c r="B41" s="342" t="s">
        <v>573</v>
      </c>
      <c r="C41" s="438" t="s">
        <v>2261</v>
      </c>
      <c r="D41" s="449" t="s">
        <v>437</v>
      </c>
      <c r="E41" s="342" t="s">
        <v>543</v>
      </c>
      <c r="F41" s="344" t="s">
        <v>468</v>
      </c>
      <c r="G41" s="345">
        <v>95000</v>
      </c>
      <c r="H41" s="461"/>
      <c r="I41" s="355"/>
      <c r="J41" s="356"/>
    </row>
    <row r="42" spans="1:10" s="357" customFormat="1" ht="16.5" customHeight="1" x14ac:dyDescent="0.25">
      <c r="A42" s="354"/>
      <c r="B42" s="342" t="s">
        <v>576</v>
      </c>
      <c r="C42" s="438" t="s">
        <v>2261</v>
      </c>
      <c r="D42" s="449" t="s">
        <v>576</v>
      </c>
      <c r="E42" s="342" t="s">
        <v>527</v>
      </c>
      <c r="F42" s="344" t="s">
        <v>468</v>
      </c>
      <c r="G42" s="345">
        <v>120000</v>
      </c>
      <c r="H42" s="461"/>
      <c r="I42" s="355"/>
      <c r="J42" s="356"/>
    </row>
    <row r="43" spans="1:10" s="357" customFormat="1" ht="16.5" customHeight="1" x14ac:dyDescent="0.25">
      <c r="A43" s="354"/>
      <c r="B43" s="342"/>
      <c r="C43" s="436"/>
      <c r="D43" s="449" t="s">
        <v>577</v>
      </c>
      <c r="E43" s="342" t="s">
        <v>578</v>
      </c>
      <c r="F43" s="344" t="s">
        <v>443</v>
      </c>
      <c r="G43" s="345">
        <v>100000</v>
      </c>
      <c r="H43" s="461"/>
      <c r="I43" s="355"/>
      <c r="J43" s="356"/>
    </row>
    <row r="44" spans="1:10" s="357" customFormat="1" ht="16.5" customHeight="1" x14ac:dyDescent="0.25">
      <c r="A44" s="354"/>
      <c r="B44" s="342" t="s">
        <v>579</v>
      </c>
      <c r="C44" s="438" t="s">
        <v>2261</v>
      </c>
      <c r="D44" s="449" t="s">
        <v>580</v>
      </c>
      <c r="E44" s="342" t="s">
        <v>581</v>
      </c>
      <c r="F44" s="344" t="s">
        <v>480</v>
      </c>
      <c r="G44" s="345">
        <v>110000</v>
      </c>
      <c r="H44" s="461"/>
      <c r="I44" s="355"/>
      <c r="J44" s="356"/>
    </row>
    <row r="45" spans="1:10" s="357" customFormat="1" ht="16.5" customHeight="1" x14ac:dyDescent="0.25">
      <c r="A45" s="354"/>
      <c r="B45" s="342" t="s">
        <v>582</v>
      </c>
      <c r="C45" s="438" t="s">
        <v>2261</v>
      </c>
      <c r="D45" s="449" t="s">
        <v>582</v>
      </c>
      <c r="E45" s="342" t="s">
        <v>543</v>
      </c>
      <c r="F45" s="344" t="s">
        <v>468</v>
      </c>
      <c r="G45" s="345">
        <v>90000</v>
      </c>
      <c r="H45" s="461"/>
      <c r="I45" s="355"/>
      <c r="J45" s="356"/>
    </row>
    <row r="46" spans="1:10" s="357" customFormat="1" ht="16.5" customHeight="1" x14ac:dyDescent="0.25">
      <c r="A46" s="354"/>
      <c r="B46" s="342" t="s">
        <v>586</v>
      </c>
      <c r="C46" s="438" t="s">
        <v>2261</v>
      </c>
      <c r="D46" s="449" t="s">
        <v>586</v>
      </c>
      <c r="E46" s="342" t="s">
        <v>461</v>
      </c>
      <c r="F46" s="344" t="s">
        <v>468</v>
      </c>
      <c r="G46" s="345">
        <v>120000</v>
      </c>
      <c r="H46" s="461"/>
      <c r="I46" s="355"/>
      <c r="J46" s="356"/>
    </row>
    <row r="47" spans="1:10" s="357" customFormat="1" ht="16.5" customHeight="1" x14ac:dyDescent="0.25">
      <c r="A47" s="354"/>
      <c r="B47" s="342" t="s">
        <v>552</v>
      </c>
      <c r="C47" s="438" t="s">
        <v>2261</v>
      </c>
      <c r="D47" s="449" t="s">
        <v>587</v>
      </c>
      <c r="E47" s="342" t="s">
        <v>503</v>
      </c>
      <c r="F47" s="344" t="s">
        <v>468</v>
      </c>
      <c r="G47" s="345">
        <v>90000</v>
      </c>
      <c r="H47" s="461"/>
      <c r="I47" s="355"/>
      <c r="J47" s="356"/>
    </row>
    <row r="48" spans="1:10" s="357" customFormat="1" ht="16.5" customHeight="1" x14ac:dyDescent="0.25">
      <c r="A48" s="354"/>
      <c r="B48" s="342"/>
      <c r="C48" s="436"/>
      <c r="D48" s="449" t="s">
        <v>2270</v>
      </c>
      <c r="E48" s="342" t="s">
        <v>588</v>
      </c>
      <c r="F48" s="344" t="s">
        <v>533</v>
      </c>
      <c r="G48" s="345">
        <v>60000</v>
      </c>
      <c r="H48" s="461"/>
      <c r="I48" s="355"/>
      <c r="J48" s="356"/>
    </row>
    <row r="49" spans="1:10" s="357" customFormat="1" ht="16.5" customHeight="1" x14ac:dyDescent="0.25">
      <c r="A49" s="354"/>
      <c r="B49" s="342" t="s">
        <v>589</v>
      </c>
      <c r="C49" s="438" t="s">
        <v>2261</v>
      </c>
      <c r="D49" s="449" t="s">
        <v>589</v>
      </c>
      <c r="E49" s="342" t="s">
        <v>461</v>
      </c>
      <c r="F49" s="344" t="s">
        <v>468</v>
      </c>
      <c r="G49" s="345">
        <v>90000</v>
      </c>
      <c r="H49" s="461"/>
      <c r="I49" s="355"/>
      <c r="J49" s="356"/>
    </row>
    <row r="50" spans="1:10" s="357" customFormat="1" ht="16.5" customHeight="1" x14ac:dyDescent="0.25">
      <c r="A50" s="354"/>
      <c r="B50" s="342"/>
      <c r="C50" s="436"/>
      <c r="D50" s="449" t="s">
        <v>590</v>
      </c>
      <c r="E50" s="342" t="s">
        <v>591</v>
      </c>
      <c r="F50" s="344" t="s">
        <v>533</v>
      </c>
      <c r="G50" s="345">
        <v>45000</v>
      </c>
      <c r="H50" s="461"/>
      <c r="I50" s="355"/>
      <c r="J50" s="356"/>
    </row>
    <row r="51" spans="1:10" s="357" customFormat="1" ht="16.5" customHeight="1" x14ac:dyDescent="0.25">
      <c r="A51" s="354"/>
      <c r="B51" s="342" t="s">
        <v>593</v>
      </c>
      <c r="C51" s="438" t="s">
        <v>2261</v>
      </c>
      <c r="D51" s="449" t="s">
        <v>593</v>
      </c>
      <c r="E51" s="342" t="s">
        <v>594</v>
      </c>
      <c r="F51" s="344" t="s">
        <v>468</v>
      </c>
      <c r="G51" s="345">
        <v>85000</v>
      </c>
      <c r="H51" s="461"/>
      <c r="I51" s="355"/>
      <c r="J51" s="356"/>
    </row>
    <row r="52" spans="1:10" s="357" customFormat="1" ht="16.5" customHeight="1" x14ac:dyDescent="0.25">
      <c r="A52" s="354"/>
      <c r="B52" s="342"/>
      <c r="C52" s="438"/>
      <c r="D52" s="449" t="s">
        <v>595</v>
      </c>
      <c r="E52" s="342" t="s">
        <v>596</v>
      </c>
      <c r="F52" s="344" t="s">
        <v>506</v>
      </c>
      <c r="G52" s="345">
        <v>50000</v>
      </c>
      <c r="H52" s="461"/>
      <c r="I52" s="355"/>
      <c r="J52" s="356"/>
    </row>
    <row r="53" spans="1:10" s="357" customFormat="1" ht="16.5" customHeight="1" x14ac:dyDescent="0.25">
      <c r="A53" s="354"/>
      <c r="B53" s="342" t="s">
        <v>463</v>
      </c>
      <c r="C53" s="438" t="s">
        <v>2261</v>
      </c>
      <c r="D53" s="449" t="s">
        <v>599</v>
      </c>
      <c r="E53" s="342" t="s">
        <v>600</v>
      </c>
      <c r="F53" s="344" t="s">
        <v>443</v>
      </c>
      <c r="G53" s="345">
        <v>70000</v>
      </c>
      <c r="H53" s="461"/>
      <c r="I53" s="355"/>
      <c r="J53" s="356"/>
    </row>
    <row r="54" spans="1:10" s="357" customFormat="1" ht="16.5" customHeight="1" x14ac:dyDescent="0.25">
      <c r="A54" s="354"/>
      <c r="B54" s="342" t="s">
        <v>601</v>
      </c>
      <c r="C54" s="438" t="s">
        <v>2261</v>
      </c>
      <c r="D54" s="449" t="s">
        <v>602</v>
      </c>
      <c r="E54" s="342" t="s">
        <v>600</v>
      </c>
      <c r="F54" s="344" t="s">
        <v>443</v>
      </c>
      <c r="G54" s="345">
        <v>70000</v>
      </c>
      <c r="H54" s="461"/>
      <c r="I54" s="355"/>
      <c r="J54" s="356"/>
    </row>
    <row r="55" spans="1:10" s="357" customFormat="1" ht="16.5" customHeight="1" x14ac:dyDescent="0.25">
      <c r="A55" s="354"/>
      <c r="B55" s="342" t="s">
        <v>603</v>
      </c>
      <c r="C55" s="438" t="s">
        <v>2261</v>
      </c>
      <c r="D55" s="449" t="s">
        <v>603</v>
      </c>
      <c r="E55" s="342" t="s">
        <v>604</v>
      </c>
      <c r="F55" s="344" t="s">
        <v>443</v>
      </c>
      <c r="G55" s="345">
        <v>85000</v>
      </c>
      <c r="H55" s="461"/>
      <c r="I55" s="355"/>
      <c r="J55" s="356"/>
    </row>
    <row r="56" spans="1:10" s="357" customFormat="1" ht="16.5" customHeight="1" x14ac:dyDescent="0.25">
      <c r="A56" s="354"/>
      <c r="B56" s="342" t="s">
        <v>613</v>
      </c>
      <c r="C56" s="438" t="s">
        <v>2261</v>
      </c>
      <c r="D56" s="449" t="s">
        <v>614</v>
      </c>
      <c r="E56" s="342" t="s">
        <v>615</v>
      </c>
      <c r="F56" s="344" t="s">
        <v>443</v>
      </c>
      <c r="G56" s="345">
        <v>120000</v>
      </c>
      <c r="H56" s="461"/>
      <c r="I56" s="355"/>
      <c r="J56" s="356"/>
    </row>
    <row r="57" spans="1:10" s="357" customFormat="1" ht="16.5" customHeight="1" x14ac:dyDescent="0.25">
      <c r="A57" s="354"/>
      <c r="B57" s="342" t="s">
        <v>616</v>
      </c>
      <c r="C57" s="438" t="s">
        <v>2261</v>
      </c>
      <c r="D57" s="449" t="s">
        <v>619</v>
      </c>
      <c r="E57" s="342" t="s">
        <v>578</v>
      </c>
      <c r="F57" s="344" t="s">
        <v>443</v>
      </c>
      <c r="G57" s="345">
        <v>80000</v>
      </c>
      <c r="H57" s="461"/>
      <c r="I57" s="355"/>
      <c r="J57" s="356"/>
    </row>
    <row r="58" spans="1:10" s="357" customFormat="1" ht="16.5" customHeight="1" x14ac:dyDescent="0.25">
      <c r="A58" s="354"/>
      <c r="B58" s="342" t="s">
        <v>486</v>
      </c>
      <c r="C58" s="438" t="s">
        <v>2261</v>
      </c>
      <c r="D58" s="449" t="s">
        <v>621</v>
      </c>
      <c r="E58" s="342" t="s">
        <v>551</v>
      </c>
      <c r="F58" s="344" t="s">
        <v>478</v>
      </c>
      <c r="G58" s="345">
        <v>80000</v>
      </c>
      <c r="H58" s="461"/>
      <c r="I58" s="355"/>
      <c r="J58" s="356"/>
    </row>
    <row r="59" spans="1:10" s="357" customFormat="1" ht="16.5" customHeight="1" x14ac:dyDescent="0.25">
      <c r="A59" s="354"/>
      <c r="B59" s="342"/>
      <c r="C59" s="438" t="s">
        <v>2261</v>
      </c>
      <c r="D59" s="449" t="s">
        <v>627</v>
      </c>
      <c r="E59" s="342" t="s">
        <v>628</v>
      </c>
      <c r="F59" s="344" t="s">
        <v>468</v>
      </c>
      <c r="G59" s="345">
        <v>90000</v>
      </c>
      <c r="H59" s="461"/>
      <c r="I59" s="355"/>
      <c r="J59" s="356"/>
    </row>
    <row r="60" spans="1:10" s="357" customFormat="1" ht="16.5" customHeight="1" x14ac:dyDescent="0.25">
      <c r="A60" s="354"/>
      <c r="B60" s="342" t="s">
        <v>629</v>
      </c>
      <c r="C60" s="438" t="s">
        <v>2261</v>
      </c>
      <c r="D60" s="449" t="s">
        <v>629</v>
      </c>
      <c r="E60" s="342" t="s">
        <v>2269</v>
      </c>
      <c r="F60" s="344" t="s">
        <v>506</v>
      </c>
      <c r="G60" s="345">
        <v>60000</v>
      </c>
      <c r="H60" s="461"/>
      <c r="I60" s="355"/>
      <c r="J60" s="356"/>
    </row>
    <row r="61" spans="1:10" s="357" customFormat="1" ht="16.5" customHeight="1" x14ac:dyDescent="0.25">
      <c r="A61" s="354"/>
      <c r="B61" s="342" t="s">
        <v>630</v>
      </c>
      <c r="C61" s="438" t="s">
        <v>2261</v>
      </c>
      <c r="D61" s="449" t="s">
        <v>631</v>
      </c>
      <c r="E61" s="342" t="s">
        <v>578</v>
      </c>
      <c r="F61" s="344" t="s">
        <v>443</v>
      </c>
      <c r="G61" s="345">
        <v>90000</v>
      </c>
      <c r="H61" s="461"/>
      <c r="I61" s="355"/>
      <c r="J61" s="356"/>
    </row>
    <row r="62" spans="1:10" s="357" customFormat="1" ht="16.5" customHeight="1" x14ac:dyDescent="0.25">
      <c r="A62" s="354"/>
      <c r="B62" s="342"/>
      <c r="C62" s="438" t="s">
        <v>2261</v>
      </c>
      <c r="D62" s="449" t="s">
        <v>632</v>
      </c>
      <c r="E62" s="342" t="s">
        <v>633</v>
      </c>
      <c r="F62" s="344" t="s">
        <v>443</v>
      </c>
      <c r="G62" s="345">
        <v>90000</v>
      </c>
      <c r="H62" s="461"/>
      <c r="I62" s="355"/>
      <c r="J62" s="356"/>
    </row>
    <row r="63" spans="1:10" s="357" customFormat="1" ht="16.5" customHeight="1" x14ac:dyDescent="0.25">
      <c r="A63" s="354"/>
      <c r="B63" s="342" t="s">
        <v>634</v>
      </c>
      <c r="C63" s="438" t="s">
        <v>2261</v>
      </c>
      <c r="D63" s="449" t="s">
        <v>634</v>
      </c>
      <c r="E63" s="342" t="s">
        <v>635</v>
      </c>
      <c r="F63" s="344" t="s">
        <v>636</v>
      </c>
      <c r="G63" s="345">
        <v>80000</v>
      </c>
      <c r="H63" s="461"/>
      <c r="I63" s="355"/>
      <c r="J63" s="356"/>
    </row>
    <row r="64" spans="1:10" s="357" customFormat="1" ht="16.5" customHeight="1" x14ac:dyDescent="0.25">
      <c r="A64" s="354"/>
      <c r="B64" s="342"/>
      <c r="C64" s="438" t="s">
        <v>2261</v>
      </c>
      <c r="D64" s="449" t="s">
        <v>637</v>
      </c>
      <c r="E64" s="342" t="s">
        <v>638</v>
      </c>
      <c r="F64" s="344" t="s">
        <v>468</v>
      </c>
      <c r="G64" s="345">
        <v>90000</v>
      </c>
      <c r="H64" s="461"/>
      <c r="I64" s="355"/>
      <c r="J64" s="356"/>
    </row>
    <row r="65" spans="1:10" s="357" customFormat="1" ht="16.5" customHeight="1" x14ac:dyDescent="0.25">
      <c r="A65" s="354"/>
      <c r="B65" s="342" t="s">
        <v>648</v>
      </c>
      <c r="C65" s="438" t="s">
        <v>2261</v>
      </c>
      <c r="D65" s="449" t="s">
        <v>649</v>
      </c>
      <c r="E65" s="342" t="s">
        <v>461</v>
      </c>
      <c r="F65" s="344" t="s">
        <v>468</v>
      </c>
      <c r="G65" s="345">
        <v>90000</v>
      </c>
      <c r="H65" s="461"/>
      <c r="I65" s="355"/>
      <c r="J65" s="356"/>
    </row>
    <row r="66" spans="1:10" s="357" customFormat="1" ht="16.5" customHeight="1" x14ac:dyDescent="0.25">
      <c r="A66" s="354"/>
      <c r="B66" s="342" t="s">
        <v>651</v>
      </c>
      <c r="C66" s="438" t="s">
        <v>2261</v>
      </c>
      <c r="D66" s="449" t="s">
        <v>651</v>
      </c>
      <c r="E66" s="342" t="s">
        <v>461</v>
      </c>
      <c r="F66" s="344" t="s">
        <v>468</v>
      </c>
      <c r="G66" s="345">
        <v>85000</v>
      </c>
      <c r="H66" s="461"/>
      <c r="I66" s="355"/>
      <c r="J66" s="356"/>
    </row>
    <row r="67" spans="1:10" s="357" customFormat="1" ht="16.5" customHeight="1" x14ac:dyDescent="0.25">
      <c r="A67" s="354"/>
      <c r="B67" s="342" t="s">
        <v>517</v>
      </c>
      <c r="C67" s="438" t="s">
        <v>2261</v>
      </c>
      <c r="D67" s="449" t="s">
        <v>517</v>
      </c>
      <c r="E67" s="342" t="s">
        <v>652</v>
      </c>
      <c r="F67" s="344" t="s">
        <v>478</v>
      </c>
      <c r="G67" s="345">
        <v>80000</v>
      </c>
      <c r="H67" s="461"/>
      <c r="I67" s="355"/>
      <c r="J67" s="356"/>
    </row>
    <row r="68" spans="1:10" s="357" customFormat="1" ht="16.5" customHeight="1" x14ac:dyDescent="0.25">
      <c r="A68" s="354"/>
      <c r="B68" s="342" t="s">
        <v>653</v>
      </c>
      <c r="C68" s="438" t="s">
        <v>2261</v>
      </c>
      <c r="D68" s="449" t="s">
        <v>653</v>
      </c>
      <c r="E68" s="342" t="s">
        <v>479</v>
      </c>
      <c r="F68" s="344" t="s">
        <v>468</v>
      </c>
      <c r="G68" s="345">
        <v>90000</v>
      </c>
      <c r="H68" s="461"/>
      <c r="I68" s="355"/>
      <c r="J68" s="356"/>
    </row>
    <row r="69" spans="1:10" s="357" customFormat="1" ht="16.5" customHeight="1" x14ac:dyDescent="0.25">
      <c r="A69" s="354"/>
      <c r="B69" s="342" t="s">
        <v>654</v>
      </c>
      <c r="C69" s="438" t="s">
        <v>2261</v>
      </c>
      <c r="D69" s="449" t="s">
        <v>655</v>
      </c>
      <c r="E69" s="342" t="s">
        <v>656</v>
      </c>
      <c r="F69" s="344" t="s">
        <v>480</v>
      </c>
      <c r="G69" s="345">
        <v>70000</v>
      </c>
      <c r="H69" s="461"/>
      <c r="I69" s="355"/>
      <c r="J69" s="356"/>
    </row>
    <row r="70" spans="1:10" s="357" customFormat="1" ht="16.5" customHeight="1" x14ac:dyDescent="0.25">
      <c r="A70" s="354"/>
      <c r="B70" s="342" t="s">
        <v>657</v>
      </c>
      <c r="C70" s="438" t="s">
        <v>2261</v>
      </c>
      <c r="D70" s="449" t="s">
        <v>657</v>
      </c>
      <c r="E70" s="342" t="s">
        <v>658</v>
      </c>
      <c r="F70" s="344" t="s">
        <v>562</v>
      </c>
      <c r="G70" s="345">
        <v>100000</v>
      </c>
      <c r="H70" s="461"/>
      <c r="I70" s="355"/>
      <c r="J70" s="356"/>
    </row>
    <row r="71" spans="1:10" s="357" customFormat="1" ht="16.5" customHeight="1" x14ac:dyDescent="0.25">
      <c r="A71" s="354"/>
      <c r="B71" s="342"/>
      <c r="C71" s="438" t="s">
        <v>2261</v>
      </c>
      <c r="D71" s="449" t="s">
        <v>659</v>
      </c>
      <c r="E71" s="342" t="s">
        <v>660</v>
      </c>
      <c r="F71" s="344" t="s">
        <v>472</v>
      </c>
      <c r="G71" s="345">
        <v>70000</v>
      </c>
      <c r="H71" s="461"/>
      <c r="I71" s="355"/>
      <c r="J71" s="356"/>
    </row>
    <row r="72" spans="1:10" s="357" customFormat="1" ht="16.5" customHeight="1" x14ac:dyDescent="0.25">
      <c r="A72" s="354"/>
      <c r="B72" s="342" t="s">
        <v>661</v>
      </c>
      <c r="C72" s="438" t="s">
        <v>2261</v>
      </c>
      <c r="D72" s="449" t="s">
        <v>500</v>
      </c>
      <c r="E72" s="342" t="s">
        <v>663</v>
      </c>
      <c r="F72" s="344" t="s">
        <v>506</v>
      </c>
      <c r="G72" s="345">
        <v>60000</v>
      </c>
      <c r="H72" s="461"/>
      <c r="I72" s="355"/>
      <c r="J72" s="356"/>
    </row>
    <row r="73" spans="1:10" s="357" customFormat="1" ht="16.5" customHeight="1" x14ac:dyDescent="0.25">
      <c r="A73" s="354"/>
      <c r="B73" s="342" t="s">
        <v>664</v>
      </c>
      <c r="C73" s="438" t="s">
        <v>2261</v>
      </c>
      <c r="D73" s="449" t="s">
        <v>665</v>
      </c>
      <c r="E73" s="342" t="s">
        <v>666</v>
      </c>
      <c r="F73" s="344" t="s">
        <v>443</v>
      </c>
      <c r="G73" s="345">
        <v>70000</v>
      </c>
      <c r="H73" s="461"/>
      <c r="I73" s="355"/>
      <c r="J73" s="356"/>
    </row>
    <row r="74" spans="1:10" s="357" customFormat="1" ht="16.5" customHeight="1" x14ac:dyDescent="0.25">
      <c r="A74" s="354"/>
      <c r="B74" s="342"/>
      <c r="C74" s="438" t="s">
        <v>2261</v>
      </c>
      <c r="D74" s="449" t="s">
        <v>667</v>
      </c>
      <c r="E74" s="342" t="s">
        <v>668</v>
      </c>
      <c r="F74" s="344" t="s">
        <v>468</v>
      </c>
      <c r="G74" s="345">
        <v>85000</v>
      </c>
      <c r="H74" s="461"/>
      <c r="I74" s="355"/>
      <c r="J74" s="356"/>
    </row>
    <row r="75" spans="1:10" s="357" customFormat="1" ht="16.5" customHeight="1" x14ac:dyDescent="0.25">
      <c r="A75" s="354"/>
      <c r="B75" s="342" t="s">
        <v>669</v>
      </c>
      <c r="C75" s="438" t="s">
        <v>2261</v>
      </c>
      <c r="D75" s="450" t="s">
        <v>670</v>
      </c>
      <c r="E75" s="346" t="s">
        <v>671</v>
      </c>
      <c r="F75" s="347" t="s">
        <v>443</v>
      </c>
      <c r="G75" s="345">
        <v>80000</v>
      </c>
      <c r="H75" s="461"/>
      <c r="I75" s="355"/>
      <c r="J75" s="356"/>
    </row>
    <row r="76" spans="1:10" s="357" customFormat="1" ht="16.5" customHeight="1" x14ac:dyDescent="0.25">
      <c r="A76" s="354"/>
      <c r="B76" s="342" t="s">
        <v>672</v>
      </c>
      <c r="C76" s="438" t="s">
        <v>2261</v>
      </c>
      <c r="D76" s="449" t="s">
        <v>673</v>
      </c>
      <c r="E76" s="342" t="s">
        <v>578</v>
      </c>
      <c r="F76" s="344" t="s">
        <v>443</v>
      </c>
      <c r="G76" s="345">
        <v>110000</v>
      </c>
      <c r="H76" s="461"/>
      <c r="I76" s="355"/>
      <c r="J76" s="356"/>
    </row>
    <row r="77" spans="1:10" s="357" customFormat="1" ht="16.5" customHeight="1" x14ac:dyDescent="0.25">
      <c r="A77" s="354"/>
      <c r="B77" s="342" t="s">
        <v>674</v>
      </c>
      <c r="C77" s="438" t="s">
        <v>2261</v>
      </c>
      <c r="D77" s="449" t="s">
        <v>674</v>
      </c>
      <c r="E77" s="342" t="s">
        <v>479</v>
      </c>
      <c r="F77" s="344" t="s">
        <v>468</v>
      </c>
      <c r="G77" s="345">
        <v>80000</v>
      </c>
      <c r="H77" s="461"/>
      <c r="I77" s="355"/>
      <c r="J77" s="356"/>
    </row>
    <row r="78" spans="1:10" s="357" customFormat="1" ht="16.5" customHeight="1" x14ac:dyDescent="0.25">
      <c r="A78" s="354"/>
      <c r="B78" s="342"/>
      <c r="C78" s="436"/>
      <c r="D78" s="449" t="s">
        <v>677</v>
      </c>
      <c r="E78" s="342" t="s">
        <v>678</v>
      </c>
      <c r="F78" s="344" t="s">
        <v>480</v>
      </c>
      <c r="G78" s="345">
        <v>60000</v>
      </c>
      <c r="H78" s="461"/>
      <c r="I78" s="355"/>
      <c r="J78" s="356"/>
    </row>
    <row r="79" spans="1:10" s="357" customFormat="1" ht="16.5" customHeight="1" x14ac:dyDescent="0.25">
      <c r="A79" s="354"/>
      <c r="B79" s="342" t="s">
        <v>495</v>
      </c>
      <c r="C79" s="438" t="s">
        <v>2261</v>
      </c>
      <c r="D79" s="449" t="s">
        <v>495</v>
      </c>
      <c r="E79" s="342" t="s">
        <v>461</v>
      </c>
      <c r="F79" s="344" t="s">
        <v>468</v>
      </c>
      <c r="G79" s="345">
        <v>90000</v>
      </c>
      <c r="H79" s="461"/>
      <c r="I79" s="355"/>
      <c r="J79" s="356"/>
    </row>
    <row r="80" spans="1:10" s="357" customFormat="1" ht="16.5" customHeight="1" x14ac:dyDescent="0.25">
      <c r="A80" s="354"/>
      <c r="B80" s="342" t="s">
        <v>679</v>
      </c>
      <c r="C80" s="438" t="s">
        <v>2261</v>
      </c>
      <c r="D80" s="449" t="s">
        <v>679</v>
      </c>
      <c r="E80" s="342" t="s">
        <v>543</v>
      </c>
      <c r="F80" s="344" t="s">
        <v>468</v>
      </c>
      <c r="G80" s="345">
        <v>90000</v>
      </c>
      <c r="H80" s="461"/>
      <c r="I80" s="355"/>
      <c r="J80" s="356"/>
    </row>
    <row r="81" spans="1:10" s="357" customFormat="1" ht="16.5" customHeight="1" x14ac:dyDescent="0.25">
      <c r="A81" s="354"/>
      <c r="B81" s="342"/>
      <c r="C81" s="436"/>
      <c r="D81" s="449" t="s">
        <v>680</v>
      </c>
      <c r="E81" s="342" t="s">
        <v>681</v>
      </c>
      <c r="F81" s="344" t="s">
        <v>480</v>
      </c>
      <c r="G81" s="345">
        <v>90000</v>
      </c>
      <c r="H81" s="461"/>
      <c r="I81" s="355"/>
      <c r="J81" s="356"/>
    </row>
    <row r="82" spans="1:10" s="357" customFormat="1" ht="16.5" customHeight="1" x14ac:dyDescent="0.25">
      <c r="A82" s="354"/>
      <c r="B82" s="342" t="s">
        <v>682</v>
      </c>
      <c r="C82" s="438" t="s">
        <v>2261</v>
      </c>
      <c r="D82" s="449" t="s">
        <v>429</v>
      </c>
      <c r="E82" s="342" t="s">
        <v>683</v>
      </c>
      <c r="F82" s="344" t="s">
        <v>478</v>
      </c>
      <c r="G82" s="345">
        <v>120000</v>
      </c>
      <c r="H82" s="461"/>
      <c r="I82" s="355"/>
      <c r="J82" s="356"/>
    </row>
    <row r="83" spans="1:10" s="357" customFormat="1" ht="16.5" customHeight="1" x14ac:dyDescent="0.25">
      <c r="A83" s="354"/>
      <c r="B83" s="342" t="s">
        <v>684</v>
      </c>
      <c r="C83" s="438" t="s">
        <v>2261</v>
      </c>
      <c r="D83" s="449" t="s">
        <v>684</v>
      </c>
      <c r="E83" s="342" t="s">
        <v>479</v>
      </c>
      <c r="F83" s="344" t="s">
        <v>468</v>
      </c>
      <c r="G83" s="345">
        <v>80000</v>
      </c>
      <c r="H83" s="461"/>
      <c r="I83" s="355"/>
      <c r="J83" s="356"/>
    </row>
    <row r="84" spans="1:10" s="357" customFormat="1" ht="16.5" customHeight="1" x14ac:dyDescent="0.25">
      <c r="A84" s="354"/>
      <c r="B84" s="342"/>
      <c r="C84" s="438" t="s">
        <v>2261</v>
      </c>
      <c r="D84" s="449" t="s">
        <v>685</v>
      </c>
      <c r="E84" s="342" t="s">
        <v>686</v>
      </c>
      <c r="F84" s="344" t="s">
        <v>478</v>
      </c>
      <c r="G84" s="345">
        <v>80000</v>
      </c>
      <c r="H84" s="461"/>
      <c r="I84" s="355"/>
      <c r="J84" s="356"/>
    </row>
    <row r="85" spans="1:10" s="357" customFormat="1" ht="16.5" customHeight="1" x14ac:dyDescent="0.25">
      <c r="A85" s="354"/>
      <c r="B85" s="342" t="s">
        <v>689</v>
      </c>
      <c r="C85" s="438" t="s">
        <v>2261</v>
      </c>
      <c r="D85" s="449" t="s">
        <v>689</v>
      </c>
      <c r="E85" s="342" t="s">
        <v>479</v>
      </c>
      <c r="F85" s="344" t="s">
        <v>468</v>
      </c>
      <c r="G85" s="345">
        <v>90000</v>
      </c>
      <c r="H85" s="461"/>
      <c r="I85" s="355"/>
      <c r="J85" s="356"/>
    </row>
    <row r="86" spans="1:10" s="357" customFormat="1" ht="16.5" customHeight="1" x14ac:dyDescent="0.25">
      <c r="A86" s="354"/>
      <c r="B86" s="342"/>
      <c r="C86" s="438" t="s">
        <v>2261</v>
      </c>
      <c r="D86" s="449" t="s">
        <v>690</v>
      </c>
      <c r="E86" s="342" t="s">
        <v>691</v>
      </c>
      <c r="F86" s="344" t="s">
        <v>506</v>
      </c>
      <c r="G86" s="345">
        <v>40000</v>
      </c>
      <c r="H86" s="461"/>
      <c r="I86" s="355"/>
      <c r="J86" s="356"/>
    </row>
    <row r="87" spans="1:10" s="357" customFormat="1" ht="16.5" customHeight="1" x14ac:dyDescent="0.25">
      <c r="A87" s="354"/>
      <c r="B87" s="342" t="s">
        <v>515</v>
      </c>
      <c r="C87" s="438" t="s">
        <v>2261</v>
      </c>
      <c r="D87" s="449" t="s">
        <v>515</v>
      </c>
      <c r="E87" s="342" t="s">
        <v>693</v>
      </c>
      <c r="F87" s="344" t="s">
        <v>478</v>
      </c>
      <c r="G87" s="345">
        <v>70000</v>
      </c>
      <c r="H87" s="461"/>
      <c r="I87" s="355"/>
      <c r="J87" s="356"/>
    </row>
    <row r="88" spans="1:10" s="357" customFormat="1" ht="16.5" customHeight="1" x14ac:dyDescent="0.25">
      <c r="A88" s="354"/>
      <c r="B88" s="342" t="s">
        <v>525</v>
      </c>
      <c r="C88" s="438" t="s">
        <v>2261</v>
      </c>
      <c r="D88" s="449" t="s">
        <v>525</v>
      </c>
      <c r="E88" s="342" t="s">
        <v>479</v>
      </c>
      <c r="F88" s="344" t="s">
        <v>468</v>
      </c>
      <c r="G88" s="345">
        <v>90000</v>
      </c>
      <c r="H88" s="461"/>
      <c r="I88" s="355"/>
      <c r="J88" s="356"/>
    </row>
    <row r="89" spans="1:10" s="357" customFormat="1" ht="16.5" customHeight="1" x14ac:dyDescent="0.25">
      <c r="A89" s="354"/>
      <c r="B89" s="342" t="s">
        <v>454</v>
      </c>
      <c r="C89" s="438" t="s">
        <v>2261</v>
      </c>
      <c r="D89" s="449" t="s">
        <v>454</v>
      </c>
      <c r="E89" s="342" t="s">
        <v>440</v>
      </c>
      <c r="F89" s="344" t="s">
        <v>468</v>
      </c>
      <c r="G89" s="345">
        <v>90000</v>
      </c>
      <c r="H89" s="461"/>
      <c r="I89" s="355"/>
      <c r="J89" s="356"/>
    </row>
    <row r="90" spans="1:10" s="357" customFormat="1" ht="16.5" customHeight="1" x14ac:dyDescent="0.25">
      <c r="A90" s="354"/>
      <c r="B90" s="342" t="s">
        <v>697</v>
      </c>
      <c r="C90" s="438" t="s">
        <v>2261</v>
      </c>
      <c r="D90" s="449" t="s">
        <v>698</v>
      </c>
      <c r="E90" s="342" t="s">
        <v>699</v>
      </c>
      <c r="F90" s="344" t="s">
        <v>562</v>
      </c>
      <c r="G90" s="345">
        <v>90000</v>
      </c>
      <c r="H90" s="461"/>
      <c r="I90" s="355"/>
      <c r="J90" s="356"/>
    </row>
    <row r="91" spans="1:10" s="357" customFormat="1" ht="16.5" customHeight="1" x14ac:dyDescent="0.25">
      <c r="A91" s="354"/>
      <c r="B91" s="342"/>
      <c r="C91" s="436"/>
      <c r="D91" s="449" t="s">
        <v>700</v>
      </c>
      <c r="E91" s="342" t="s">
        <v>701</v>
      </c>
      <c r="F91" s="344" t="s">
        <v>443</v>
      </c>
      <c r="G91" s="345">
        <v>80000</v>
      </c>
      <c r="H91" s="461"/>
      <c r="I91" s="355"/>
      <c r="J91" s="356"/>
    </row>
    <row r="92" spans="1:10" s="357" customFormat="1" ht="16.5" customHeight="1" x14ac:dyDescent="0.25">
      <c r="A92" s="354"/>
      <c r="B92" s="342" t="s">
        <v>703</v>
      </c>
      <c r="C92" s="438" t="s">
        <v>2261</v>
      </c>
      <c r="D92" s="449" t="s">
        <v>704</v>
      </c>
      <c r="E92" s="342" t="s">
        <v>479</v>
      </c>
      <c r="F92" s="344" t="s">
        <v>468</v>
      </c>
      <c r="G92" s="345">
        <v>90000</v>
      </c>
      <c r="H92" s="461"/>
      <c r="I92" s="355"/>
      <c r="J92" s="356"/>
    </row>
    <row r="93" spans="1:10" s="357" customFormat="1" ht="16.5" customHeight="1" x14ac:dyDescent="0.25">
      <c r="A93" s="354"/>
      <c r="B93" s="342" t="s">
        <v>705</v>
      </c>
      <c r="C93" s="438" t="s">
        <v>2261</v>
      </c>
      <c r="D93" s="449" t="s">
        <v>705</v>
      </c>
      <c r="E93" s="342" t="s">
        <v>479</v>
      </c>
      <c r="F93" s="344" t="s">
        <v>468</v>
      </c>
      <c r="G93" s="345">
        <v>80000</v>
      </c>
      <c r="H93" s="461"/>
      <c r="I93" s="355"/>
      <c r="J93" s="356"/>
    </row>
    <row r="94" spans="1:10" s="357" customFormat="1" ht="16.5" customHeight="1" x14ac:dyDescent="0.25">
      <c r="A94" s="354"/>
      <c r="B94" s="342" t="s">
        <v>709</v>
      </c>
      <c r="C94" s="438" t="s">
        <v>2261</v>
      </c>
      <c r="D94" s="449" t="s">
        <v>709</v>
      </c>
      <c r="E94" s="342" t="s">
        <v>710</v>
      </c>
      <c r="F94" s="344" t="s">
        <v>468</v>
      </c>
      <c r="G94" s="345">
        <v>85000</v>
      </c>
      <c r="H94" s="461"/>
      <c r="I94" s="355"/>
      <c r="J94" s="356"/>
    </row>
    <row r="95" spans="1:10" s="357" customFormat="1" ht="16.5" customHeight="1" x14ac:dyDescent="0.25">
      <c r="A95" s="354"/>
      <c r="B95" s="342" t="s">
        <v>714</v>
      </c>
      <c r="C95" s="438" t="s">
        <v>2261</v>
      </c>
      <c r="D95" s="449" t="s">
        <v>714</v>
      </c>
      <c r="E95" s="342" t="s">
        <v>715</v>
      </c>
      <c r="F95" s="344" t="s">
        <v>468</v>
      </c>
      <c r="G95" s="345">
        <v>90000</v>
      </c>
      <c r="H95" s="461"/>
      <c r="I95" s="355"/>
      <c r="J95" s="356"/>
    </row>
    <row r="96" spans="1:10" s="357" customFormat="1" ht="16.5" customHeight="1" x14ac:dyDescent="0.25">
      <c r="A96" s="354"/>
      <c r="B96" s="342" t="s">
        <v>522</v>
      </c>
      <c r="C96" s="438" t="s">
        <v>2261</v>
      </c>
      <c r="D96" s="449" t="s">
        <v>716</v>
      </c>
      <c r="E96" s="342" t="s">
        <v>717</v>
      </c>
      <c r="F96" s="344" t="s">
        <v>443</v>
      </c>
      <c r="G96" s="345">
        <v>84000</v>
      </c>
      <c r="H96" s="461"/>
      <c r="I96" s="355"/>
      <c r="J96" s="356"/>
    </row>
    <row r="97" spans="1:10" s="357" customFormat="1" ht="16.5" customHeight="1" x14ac:dyDescent="0.25">
      <c r="A97" s="354"/>
      <c r="B97" s="342" t="s">
        <v>718</v>
      </c>
      <c r="C97" s="438" t="s">
        <v>2261</v>
      </c>
      <c r="D97" s="449" t="s">
        <v>719</v>
      </c>
      <c r="E97" s="342" t="s">
        <v>681</v>
      </c>
      <c r="F97" s="344" t="s">
        <v>480</v>
      </c>
      <c r="G97" s="345">
        <v>90000</v>
      </c>
      <c r="H97" s="461"/>
      <c r="I97" s="355"/>
      <c r="J97" s="356"/>
    </row>
    <row r="98" spans="1:10" s="357" customFormat="1" ht="16.5" customHeight="1" x14ac:dyDescent="0.25">
      <c r="A98" s="354"/>
      <c r="B98" s="342" t="s">
        <v>721</v>
      </c>
      <c r="C98" s="438" t="s">
        <v>2261</v>
      </c>
      <c r="D98" s="449" t="s">
        <v>721</v>
      </c>
      <c r="E98" s="342" t="s">
        <v>543</v>
      </c>
      <c r="F98" s="344" t="s">
        <v>468</v>
      </c>
      <c r="G98" s="345">
        <v>80000</v>
      </c>
      <c r="H98" s="461"/>
      <c r="I98" s="355"/>
      <c r="J98" s="356"/>
    </row>
    <row r="99" spans="1:10" s="357" customFormat="1" ht="16.5" customHeight="1" x14ac:dyDescent="0.25">
      <c r="A99" s="354"/>
      <c r="B99" s="342" t="s">
        <v>724</v>
      </c>
      <c r="C99" s="438" t="s">
        <v>2261</v>
      </c>
      <c r="D99" s="449" t="s">
        <v>725</v>
      </c>
      <c r="E99" s="342" t="s">
        <v>727</v>
      </c>
      <c r="F99" s="344" t="s">
        <v>468</v>
      </c>
      <c r="G99" s="345">
        <v>50000</v>
      </c>
      <c r="H99" s="461"/>
      <c r="I99" s="355"/>
      <c r="J99" s="356"/>
    </row>
    <row r="100" spans="1:10" s="357" customFormat="1" ht="16.5" customHeight="1" x14ac:dyDescent="0.25">
      <c r="A100" s="354"/>
      <c r="B100" s="342" t="s">
        <v>726</v>
      </c>
      <c r="C100" s="438" t="s">
        <v>2261</v>
      </c>
      <c r="D100" s="449" t="s">
        <v>726</v>
      </c>
      <c r="E100" s="342" t="s">
        <v>727</v>
      </c>
      <c r="F100" s="344" t="s">
        <v>468</v>
      </c>
      <c r="G100" s="345">
        <v>80000</v>
      </c>
      <c r="H100" s="461"/>
      <c r="I100" s="355"/>
      <c r="J100" s="356"/>
    </row>
    <row r="101" spans="1:10" s="357" customFormat="1" ht="16.5" customHeight="1" x14ac:dyDescent="0.25">
      <c r="A101" s="354"/>
      <c r="B101" s="342" t="s">
        <v>728</v>
      </c>
      <c r="C101" s="438" t="s">
        <v>2261</v>
      </c>
      <c r="D101" s="449" t="s">
        <v>729</v>
      </c>
      <c r="E101" s="342" t="s">
        <v>479</v>
      </c>
      <c r="F101" s="344" t="s">
        <v>468</v>
      </c>
      <c r="G101" s="345">
        <v>80000</v>
      </c>
      <c r="H101" s="461"/>
      <c r="I101" s="355"/>
      <c r="J101" s="356"/>
    </row>
    <row r="102" spans="1:10" s="357" customFormat="1" ht="16.5" customHeight="1" x14ac:dyDescent="0.25">
      <c r="A102" s="354"/>
      <c r="B102" s="342" t="s">
        <v>730</v>
      </c>
      <c r="C102" s="438" t="s">
        <v>2261</v>
      </c>
      <c r="D102" s="449" t="s">
        <v>731</v>
      </c>
      <c r="E102" s="342" t="s">
        <v>732</v>
      </c>
      <c r="F102" s="344" t="s">
        <v>562</v>
      </c>
      <c r="G102" s="345">
        <v>100000</v>
      </c>
      <c r="H102" s="461"/>
      <c r="I102" s="355"/>
      <c r="J102" s="356"/>
    </row>
    <row r="103" spans="1:10" s="357" customFormat="1" ht="16.5" customHeight="1" x14ac:dyDescent="0.25">
      <c r="A103" s="354"/>
      <c r="B103" s="342"/>
      <c r="C103" s="436"/>
      <c r="D103" s="449" t="s">
        <v>1308</v>
      </c>
      <c r="E103" s="342" t="s">
        <v>2274</v>
      </c>
      <c r="F103" s="344" t="s">
        <v>506</v>
      </c>
      <c r="G103" s="345">
        <v>120000</v>
      </c>
      <c r="H103" s="461"/>
      <c r="I103" s="355"/>
      <c r="J103" s="356"/>
    </row>
    <row r="104" spans="1:10" s="357" customFormat="1" ht="16.5" customHeight="1" x14ac:dyDescent="0.25">
      <c r="A104" s="354"/>
      <c r="B104" s="342" t="s">
        <v>521</v>
      </c>
      <c r="C104" s="438" t="s">
        <v>2261</v>
      </c>
      <c r="D104" s="449" t="s">
        <v>521</v>
      </c>
      <c r="E104" s="342" t="s">
        <v>735</v>
      </c>
      <c r="F104" s="344" t="s">
        <v>533</v>
      </c>
      <c r="G104" s="345">
        <v>40000</v>
      </c>
      <c r="H104" s="461"/>
      <c r="I104" s="355"/>
      <c r="J104" s="356"/>
    </row>
    <row r="105" spans="1:10" s="357" customFormat="1" ht="16.5" customHeight="1" x14ac:dyDescent="0.25">
      <c r="A105" s="354"/>
      <c r="B105" s="342" t="s">
        <v>736</v>
      </c>
      <c r="C105" s="438" t="s">
        <v>2261</v>
      </c>
      <c r="D105" s="449" t="s">
        <v>639</v>
      </c>
      <c r="E105" s="342" t="s">
        <v>737</v>
      </c>
      <c r="F105" s="344" t="s">
        <v>443</v>
      </c>
      <c r="G105" s="345">
        <v>40000</v>
      </c>
      <c r="H105" s="461"/>
      <c r="I105" s="355"/>
      <c r="J105" s="356"/>
    </row>
    <row r="106" spans="1:10" s="357" customFormat="1" ht="16.5" customHeight="1" x14ac:dyDescent="0.25">
      <c r="A106" s="354"/>
      <c r="B106" s="438" t="s">
        <v>2261</v>
      </c>
      <c r="C106" s="438" t="s">
        <v>2261</v>
      </c>
      <c r="D106" s="451" t="s">
        <v>2261</v>
      </c>
      <c r="E106" s="342" t="s">
        <v>461</v>
      </c>
      <c r="F106" s="344" t="s">
        <v>468</v>
      </c>
      <c r="G106" s="345">
        <v>80000</v>
      </c>
      <c r="H106" s="461"/>
      <c r="I106" s="355"/>
      <c r="J106" s="356"/>
    </row>
    <row r="107" spans="1:10" s="357" customFormat="1" ht="16.5" customHeight="1" x14ac:dyDescent="0.25">
      <c r="A107" s="354"/>
      <c r="B107" s="342" t="s">
        <v>738</v>
      </c>
      <c r="C107" s="438" t="s">
        <v>2261</v>
      </c>
      <c r="D107" s="449" t="s">
        <v>739</v>
      </c>
      <c r="E107" s="342" t="s">
        <v>543</v>
      </c>
      <c r="F107" s="344" t="s">
        <v>468</v>
      </c>
      <c r="G107" s="345">
        <v>80000</v>
      </c>
      <c r="H107" s="461"/>
      <c r="I107" s="355"/>
      <c r="J107" s="356"/>
    </row>
    <row r="108" spans="1:10" s="357" customFormat="1" ht="16.5" customHeight="1" x14ac:dyDescent="0.25">
      <c r="A108" s="354"/>
      <c r="B108" s="342"/>
      <c r="C108" s="438" t="s">
        <v>2261</v>
      </c>
      <c r="D108" s="449" t="s">
        <v>740</v>
      </c>
      <c r="E108" s="342" t="s">
        <v>741</v>
      </c>
      <c r="F108" s="344" t="s">
        <v>472</v>
      </c>
      <c r="G108" s="345">
        <v>70000</v>
      </c>
      <c r="H108" s="461"/>
      <c r="I108" s="355"/>
      <c r="J108" s="356"/>
    </row>
    <row r="109" spans="1:10" s="357" customFormat="1" ht="16.5" customHeight="1" x14ac:dyDescent="0.25">
      <c r="A109" s="354"/>
      <c r="B109" s="342" t="s">
        <v>449</v>
      </c>
      <c r="C109" s="438" t="s">
        <v>2261</v>
      </c>
      <c r="D109" s="449" t="s">
        <v>449</v>
      </c>
      <c r="E109" s="342" t="s">
        <v>479</v>
      </c>
      <c r="F109" s="344" t="s">
        <v>468</v>
      </c>
      <c r="G109" s="345">
        <v>80000</v>
      </c>
      <c r="H109" s="461"/>
      <c r="I109" s="355"/>
      <c r="J109" s="356"/>
    </row>
    <row r="110" spans="1:10" s="357" customFormat="1" ht="16.5" customHeight="1" x14ac:dyDescent="0.25">
      <c r="A110" s="354"/>
      <c r="B110" s="342" t="s">
        <v>742</v>
      </c>
      <c r="C110" s="438" t="s">
        <v>2261</v>
      </c>
      <c r="D110" s="449" t="s">
        <v>742</v>
      </c>
      <c r="E110" s="342" t="s">
        <v>440</v>
      </c>
      <c r="F110" s="344" t="s">
        <v>468</v>
      </c>
      <c r="G110" s="345">
        <v>80000</v>
      </c>
      <c r="H110" s="461"/>
      <c r="I110" s="355"/>
      <c r="J110" s="356"/>
    </row>
    <row r="111" spans="1:10" s="357" customFormat="1" ht="16.5" customHeight="1" x14ac:dyDescent="0.25">
      <c r="A111" s="354"/>
      <c r="B111" s="342"/>
      <c r="C111" s="436"/>
      <c r="D111" s="449" t="s">
        <v>743</v>
      </c>
      <c r="E111" s="342" t="s">
        <v>744</v>
      </c>
      <c r="F111" s="344" t="s">
        <v>443</v>
      </c>
      <c r="G111" s="345">
        <v>80000</v>
      </c>
      <c r="H111" s="461"/>
      <c r="I111" s="355"/>
      <c r="J111" s="356"/>
    </row>
    <row r="112" spans="1:10" s="357" customFormat="1" ht="16.5" customHeight="1" x14ac:dyDescent="0.25">
      <c r="A112" s="354"/>
      <c r="B112" s="342" t="s">
        <v>745</v>
      </c>
      <c r="C112" s="438" t="s">
        <v>2261</v>
      </c>
      <c r="D112" s="449" t="s">
        <v>746</v>
      </c>
      <c r="E112" s="342" t="s">
        <v>479</v>
      </c>
      <c r="F112" s="344" t="s">
        <v>468</v>
      </c>
      <c r="G112" s="345">
        <v>90000</v>
      </c>
      <c r="H112" s="461"/>
      <c r="I112" s="355"/>
      <c r="J112" s="356"/>
    </row>
    <row r="113" spans="1:10" s="357" customFormat="1" ht="16.5" customHeight="1" x14ac:dyDescent="0.25">
      <c r="A113" s="354"/>
      <c r="B113" s="342" t="s">
        <v>747</v>
      </c>
      <c r="C113" s="438" t="s">
        <v>2261</v>
      </c>
      <c r="D113" s="449" t="s">
        <v>747</v>
      </c>
      <c r="E113" s="342" t="s">
        <v>710</v>
      </c>
      <c r="F113" s="344" t="s">
        <v>468</v>
      </c>
      <c r="G113" s="345">
        <v>90000</v>
      </c>
      <c r="H113" s="461"/>
      <c r="I113" s="355"/>
      <c r="J113" s="356"/>
    </row>
    <row r="114" spans="1:10" s="357" customFormat="1" ht="16.5" customHeight="1" x14ac:dyDescent="0.25">
      <c r="A114" s="354"/>
      <c r="B114" s="342" t="s">
        <v>748</v>
      </c>
      <c r="C114" s="438" t="s">
        <v>2261</v>
      </c>
      <c r="D114" s="449" t="s">
        <v>748</v>
      </c>
      <c r="E114" s="342" t="s">
        <v>710</v>
      </c>
      <c r="F114" s="344" t="s">
        <v>468</v>
      </c>
      <c r="G114" s="345">
        <v>80000</v>
      </c>
      <c r="H114" s="461"/>
      <c r="I114" s="355"/>
      <c r="J114" s="356"/>
    </row>
    <row r="115" spans="1:10" s="357" customFormat="1" ht="16.5" customHeight="1" x14ac:dyDescent="0.25">
      <c r="A115" s="354"/>
      <c r="B115" s="342" t="s">
        <v>749</v>
      </c>
      <c r="C115" s="438" t="s">
        <v>2261</v>
      </c>
      <c r="D115" s="449" t="s">
        <v>749</v>
      </c>
      <c r="E115" s="342" t="s">
        <v>750</v>
      </c>
      <c r="F115" s="344" t="s">
        <v>468</v>
      </c>
      <c r="G115" s="345">
        <v>80000</v>
      </c>
      <c r="H115" s="461"/>
      <c r="I115" s="355"/>
      <c r="J115" s="356"/>
    </row>
    <row r="116" spans="1:10" s="357" customFormat="1" ht="16.5" customHeight="1" x14ac:dyDescent="0.25">
      <c r="A116" s="354"/>
      <c r="B116" s="342" t="s">
        <v>751</v>
      </c>
      <c r="C116" s="438" t="s">
        <v>2261</v>
      </c>
      <c r="D116" s="449" t="s">
        <v>751</v>
      </c>
      <c r="E116" s="342" t="s">
        <v>752</v>
      </c>
      <c r="F116" s="344" t="s">
        <v>443</v>
      </c>
      <c r="G116" s="345">
        <v>80000</v>
      </c>
      <c r="H116" s="461"/>
      <c r="I116" s="355"/>
      <c r="J116" s="356"/>
    </row>
    <row r="117" spans="1:10" s="357" customFormat="1" ht="16.5" customHeight="1" x14ac:dyDescent="0.25">
      <c r="A117" s="354"/>
      <c r="B117" s="342" t="s">
        <v>753</v>
      </c>
      <c r="C117" s="438" t="s">
        <v>2261</v>
      </c>
      <c r="D117" s="449" t="s">
        <v>754</v>
      </c>
      <c r="E117" s="342" t="s">
        <v>755</v>
      </c>
      <c r="F117" s="344" t="s">
        <v>562</v>
      </c>
      <c r="G117" s="345">
        <v>120000</v>
      </c>
      <c r="H117" s="461"/>
      <c r="I117" s="355"/>
      <c r="J117" s="356"/>
    </row>
    <row r="118" spans="1:10" s="357" customFormat="1" ht="16.5" customHeight="1" x14ac:dyDescent="0.25">
      <c r="A118" s="354"/>
      <c r="B118" s="342" t="s">
        <v>758</v>
      </c>
      <c r="C118" s="438" t="s">
        <v>2261</v>
      </c>
      <c r="D118" s="449" t="s">
        <v>759</v>
      </c>
      <c r="E118" s="342" t="s">
        <v>681</v>
      </c>
      <c r="F118" s="344" t="s">
        <v>480</v>
      </c>
      <c r="G118" s="345">
        <v>70000</v>
      </c>
      <c r="H118" s="461"/>
      <c r="I118" s="355"/>
      <c r="J118" s="356"/>
    </row>
    <row r="119" spans="1:10" s="357" customFormat="1" ht="16.5" customHeight="1" x14ac:dyDescent="0.25">
      <c r="A119" s="354"/>
      <c r="B119" s="342" t="s">
        <v>760</v>
      </c>
      <c r="C119" s="438" t="s">
        <v>2261</v>
      </c>
      <c r="D119" s="449" t="s">
        <v>760</v>
      </c>
      <c r="E119" s="342" t="s">
        <v>761</v>
      </c>
      <c r="F119" s="344" t="s">
        <v>468</v>
      </c>
      <c r="G119" s="345">
        <v>80000</v>
      </c>
      <c r="H119" s="461"/>
      <c r="I119" s="355"/>
      <c r="J119" s="356"/>
    </row>
    <row r="120" spans="1:10" s="357" customFormat="1" ht="16.5" customHeight="1" x14ac:dyDescent="0.25">
      <c r="A120" s="354"/>
      <c r="B120" s="342" t="s">
        <v>764</v>
      </c>
      <c r="C120" s="438" t="s">
        <v>2261</v>
      </c>
      <c r="D120" s="449" t="s">
        <v>764</v>
      </c>
      <c r="E120" s="342" t="s">
        <v>578</v>
      </c>
      <c r="F120" s="344" t="s">
        <v>443</v>
      </c>
      <c r="G120" s="345">
        <v>70000</v>
      </c>
      <c r="H120" s="461"/>
      <c r="I120" s="355"/>
      <c r="J120" s="356"/>
    </row>
    <row r="121" spans="1:10" s="357" customFormat="1" ht="16.5" customHeight="1" x14ac:dyDescent="0.25">
      <c r="A121" s="354"/>
      <c r="B121" s="342" t="s">
        <v>517</v>
      </c>
      <c r="C121" s="438" t="s">
        <v>2261</v>
      </c>
      <c r="D121" s="449" t="s">
        <v>517</v>
      </c>
      <c r="E121" s="342" t="s">
        <v>766</v>
      </c>
      <c r="F121" s="344" t="s">
        <v>468</v>
      </c>
      <c r="G121" s="345">
        <v>80000</v>
      </c>
      <c r="H121" s="461"/>
      <c r="I121" s="355"/>
      <c r="J121" s="356"/>
    </row>
    <row r="122" spans="1:10" s="357" customFormat="1" ht="16.5" customHeight="1" x14ac:dyDescent="0.25">
      <c r="A122" s="354"/>
      <c r="B122" s="342" t="s">
        <v>466</v>
      </c>
      <c r="C122" s="438" t="s">
        <v>2261</v>
      </c>
      <c r="D122" s="449" t="s">
        <v>466</v>
      </c>
      <c r="E122" s="342" t="s">
        <v>766</v>
      </c>
      <c r="F122" s="344" t="s">
        <v>468</v>
      </c>
      <c r="G122" s="345">
        <v>80000</v>
      </c>
      <c r="H122" s="461"/>
      <c r="I122" s="355"/>
      <c r="J122" s="356"/>
    </row>
    <row r="123" spans="1:10" s="357" customFormat="1" ht="16.5" customHeight="1" x14ac:dyDescent="0.25">
      <c r="A123" s="354"/>
      <c r="B123" s="342" t="s">
        <v>769</v>
      </c>
      <c r="C123" s="436" t="s">
        <v>2262</v>
      </c>
      <c r="D123" s="449" t="s">
        <v>769</v>
      </c>
      <c r="E123" s="342" t="s">
        <v>531</v>
      </c>
      <c r="F123" s="344" t="s">
        <v>472</v>
      </c>
      <c r="G123" s="345">
        <v>60000</v>
      </c>
      <c r="H123" s="461"/>
      <c r="I123" s="355"/>
      <c r="J123" s="356"/>
    </row>
    <row r="124" spans="1:10" s="357" customFormat="1" ht="16.5" customHeight="1" x14ac:dyDescent="0.25">
      <c r="A124" s="354"/>
      <c r="B124" s="342" t="s">
        <v>773</v>
      </c>
      <c r="C124" s="436" t="s">
        <v>2262</v>
      </c>
      <c r="D124" s="449" t="s">
        <v>773</v>
      </c>
      <c r="E124" s="342" t="s">
        <v>477</v>
      </c>
      <c r="F124" s="344" t="s">
        <v>468</v>
      </c>
      <c r="G124" s="345">
        <v>100000</v>
      </c>
      <c r="H124" s="461"/>
      <c r="I124" s="355"/>
      <c r="J124" s="356"/>
    </row>
    <row r="125" spans="1:10" s="357" customFormat="1" ht="16.5" customHeight="1" x14ac:dyDescent="0.25">
      <c r="A125" s="354"/>
      <c r="B125" s="342" t="s">
        <v>774</v>
      </c>
      <c r="C125" s="436" t="s">
        <v>2262</v>
      </c>
      <c r="D125" s="449" t="s">
        <v>775</v>
      </c>
      <c r="E125" s="342" t="s">
        <v>477</v>
      </c>
      <c r="F125" s="344" t="s">
        <v>468</v>
      </c>
      <c r="G125" s="345">
        <v>90000</v>
      </c>
      <c r="H125" s="461"/>
      <c r="I125" s="355"/>
      <c r="J125" s="356"/>
    </row>
    <row r="126" spans="1:10" s="357" customFormat="1" ht="16.5" customHeight="1" x14ac:dyDescent="0.25">
      <c r="A126" s="354"/>
      <c r="B126" s="342" t="s">
        <v>776</v>
      </c>
      <c r="C126" s="436" t="s">
        <v>2262</v>
      </c>
      <c r="D126" s="449" t="s">
        <v>777</v>
      </c>
      <c r="E126" s="342" t="s">
        <v>2276</v>
      </c>
      <c r="F126" s="344" t="s">
        <v>480</v>
      </c>
      <c r="G126" s="355">
        <v>80000</v>
      </c>
      <c r="H126" s="461"/>
      <c r="I126" s="355"/>
      <c r="J126" s="356"/>
    </row>
    <row r="127" spans="1:10" s="357" customFormat="1" ht="16.5" customHeight="1" x14ac:dyDescent="0.25">
      <c r="A127" s="354"/>
      <c r="B127" s="342" t="s">
        <v>780</v>
      </c>
      <c r="C127" s="436" t="s">
        <v>2262</v>
      </c>
      <c r="D127" s="449" t="s">
        <v>780</v>
      </c>
      <c r="E127" s="342" t="s">
        <v>781</v>
      </c>
      <c r="F127" s="344" t="s">
        <v>468</v>
      </c>
      <c r="G127" s="345">
        <v>90000</v>
      </c>
      <c r="H127" s="461"/>
      <c r="I127" s="355"/>
      <c r="J127" s="356"/>
    </row>
    <row r="128" spans="1:10" s="357" customFormat="1" ht="16.5" customHeight="1" x14ac:dyDescent="0.25">
      <c r="A128" s="354"/>
      <c r="B128" s="342" t="s">
        <v>783</v>
      </c>
      <c r="C128" s="436" t="s">
        <v>2262</v>
      </c>
      <c r="D128" s="449" t="s">
        <v>783</v>
      </c>
      <c r="E128" s="342" t="s">
        <v>784</v>
      </c>
      <c r="F128" s="344" t="s">
        <v>480</v>
      </c>
      <c r="G128" s="345">
        <v>100000</v>
      </c>
      <c r="H128" s="461"/>
      <c r="I128" s="355"/>
      <c r="J128" s="356"/>
    </row>
    <row r="129" spans="1:10" s="357" customFormat="1" ht="16.5" customHeight="1" x14ac:dyDescent="0.25">
      <c r="A129" s="354"/>
      <c r="B129" s="342" t="s">
        <v>785</v>
      </c>
      <c r="C129" s="436" t="s">
        <v>2262</v>
      </c>
      <c r="D129" s="449" t="s">
        <v>785</v>
      </c>
      <c r="E129" s="342" t="s">
        <v>784</v>
      </c>
      <c r="F129" s="344" t="s">
        <v>480</v>
      </c>
      <c r="G129" s="345">
        <v>90000</v>
      </c>
      <c r="H129" s="461"/>
      <c r="I129" s="355"/>
      <c r="J129" s="356"/>
    </row>
    <row r="130" spans="1:10" s="357" customFormat="1" ht="16.5" customHeight="1" x14ac:dyDescent="0.25">
      <c r="A130" s="354"/>
      <c r="B130" s="342" t="s">
        <v>786</v>
      </c>
      <c r="C130" s="436" t="s">
        <v>2262</v>
      </c>
      <c r="D130" s="449" t="s">
        <v>786</v>
      </c>
      <c r="E130" s="342" t="s">
        <v>781</v>
      </c>
      <c r="F130" s="344" t="s">
        <v>468</v>
      </c>
      <c r="G130" s="345">
        <v>80000</v>
      </c>
      <c r="H130" s="461"/>
      <c r="I130" s="355"/>
      <c r="J130" s="356"/>
    </row>
    <row r="131" spans="1:10" s="357" customFormat="1" ht="16.5" customHeight="1" x14ac:dyDescent="0.25">
      <c r="A131" s="354"/>
      <c r="B131" s="342" t="s">
        <v>789</v>
      </c>
      <c r="C131" s="436" t="s">
        <v>2262</v>
      </c>
      <c r="D131" s="449" t="s">
        <v>792</v>
      </c>
      <c r="E131" s="342" t="s">
        <v>793</v>
      </c>
      <c r="F131" s="344" t="s">
        <v>562</v>
      </c>
      <c r="G131" s="345">
        <v>100000</v>
      </c>
      <c r="H131" s="461"/>
      <c r="I131" s="355"/>
      <c r="J131" s="356"/>
    </row>
    <row r="132" spans="1:10" s="357" customFormat="1" ht="16.5" customHeight="1" x14ac:dyDescent="0.25">
      <c r="A132" s="354"/>
      <c r="B132" s="342" t="s">
        <v>794</v>
      </c>
      <c r="C132" s="436" t="s">
        <v>2262</v>
      </c>
      <c r="D132" s="449" t="s">
        <v>794</v>
      </c>
      <c r="E132" s="342" t="s">
        <v>795</v>
      </c>
      <c r="F132" s="344" t="s">
        <v>498</v>
      </c>
      <c r="G132" s="345">
        <v>80000</v>
      </c>
      <c r="H132" s="461"/>
      <c r="I132" s="355"/>
      <c r="J132" s="356"/>
    </row>
    <row r="133" spans="1:10" s="357" customFormat="1" ht="16.5" customHeight="1" x14ac:dyDescent="0.25">
      <c r="A133" s="354"/>
      <c r="B133" s="342"/>
      <c r="C133" s="436"/>
      <c r="D133" s="449" t="s">
        <v>450</v>
      </c>
      <c r="E133" s="342" t="s">
        <v>796</v>
      </c>
      <c r="F133" s="344" t="s">
        <v>443</v>
      </c>
      <c r="G133" s="345">
        <v>70000</v>
      </c>
      <c r="H133" s="461"/>
      <c r="I133" s="355"/>
      <c r="J133" s="356"/>
    </row>
    <row r="134" spans="1:10" s="357" customFormat="1" ht="16.5" customHeight="1" x14ac:dyDescent="0.25">
      <c r="A134" s="354"/>
      <c r="B134" s="342" t="s">
        <v>428</v>
      </c>
      <c r="C134" s="436" t="s">
        <v>2262</v>
      </c>
      <c r="D134" s="449" t="s">
        <v>797</v>
      </c>
      <c r="E134" s="342" t="s">
        <v>795</v>
      </c>
      <c r="F134" s="344" t="s">
        <v>498</v>
      </c>
      <c r="G134" s="345">
        <v>70000</v>
      </c>
      <c r="H134" s="461"/>
      <c r="I134" s="355"/>
      <c r="J134" s="356"/>
    </row>
    <row r="135" spans="1:10" s="357" customFormat="1" ht="16.5" customHeight="1" x14ac:dyDescent="0.25">
      <c r="A135" s="354"/>
      <c r="B135" s="342" t="s">
        <v>798</v>
      </c>
      <c r="C135" s="436" t="s">
        <v>2262</v>
      </c>
      <c r="D135" s="449" t="s">
        <v>798</v>
      </c>
      <c r="E135" s="342" t="s">
        <v>799</v>
      </c>
      <c r="F135" s="344" t="s">
        <v>468</v>
      </c>
      <c r="G135" s="345">
        <v>80000</v>
      </c>
      <c r="H135" s="461"/>
      <c r="I135" s="355"/>
      <c r="J135" s="356"/>
    </row>
    <row r="136" spans="1:10" s="357" customFormat="1" ht="16.5" customHeight="1" x14ac:dyDescent="0.25">
      <c r="A136" s="354"/>
      <c r="B136" s="342" t="s">
        <v>802</v>
      </c>
      <c r="C136" s="436" t="s">
        <v>2262</v>
      </c>
      <c r="D136" s="449" t="s">
        <v>803</v>
      </c>
      <c r="E136" s="342" t="s">
        <v>804</v>
      </c>
      <c r="F136" s="344" t="s">
        <v>468</v>
      </c>
      <c r="G136" s="345">
        <v>90000</v>
      </c>
      <c r="H136" s="461"/>
      <c r="I136" s="355"/>
      <c r="J136" s="356"/>
    </row>
    <row r="137" spans="1:10" s="357" customFormat="1" ht="16.5" customHeight="1" x14ac:dyDescent="0.25">
      <c r="A137" s="354"/>
      <c r="B137" s="342" t="s">
        <v>805</v>
      </c>
      <c r="C137" s="436" t="s">
        <v>2262</v>
      </c>
      <c r="D137" s="449"/>
      <c r="E137" s="342" t="s">
        <v>806</v>
      </c>
      <c r="F137" s="344" t="s">
        <v>533</v>
      </c>
      <c r="G137" s="345">
        <v>40000</v>
      </c>
      <c r="H137" s="461"/>
      <c r="I137" s="355"/>
      <c r="J137" s="356"/>
    </row>
    <row r="138" spans="1:10" s="357" customFormat="1" ht="16.5" customHeight="1" x14ac:dyDescent="0.25">
      <c r="A138" s="354"/>
      <c r="B138" s="342"/>
      <c r="C138" s="436"/>
      <c r="D138" s="449" t="s">
        <v>807</v>
      </c>
      <c r="E138" s="342" t="s">
        <v>793</v>
      </c>
      <c r="F138" s="344" t="s">
        <v>562</v>
      </c>
      <c r="G138" s="345">
        <v>80000</v>
      </c>
      <c r="H138" s="461"/>
      <c r="I138" s="355"/>
      <c r="J138" s="356"/>
    </row>
    <row r="139" spans="1:10" s="357" customFormat="1" ht="16.5" customHeight="1" x14ac:dyDescent="0.25">
      <c r="A139" s="354"/>
      <c r="B139" s="342" t="s">
        <v>808</v>
      </c>
      <c r="C139" s="436" t="s">
        <v>2262</v>
      </c>
      <c r="D139" s="449" t="s">
        <v>808</v>
      </c>
      <c r="E139" s="342" t="s">
        <v>809</v>
      </c>
      <c r="F139" s="344" t="s">
        <v>533</v>
      </c>
      <c r="G139" s="345">
        <v>36000</v>
      </c>
      <c r="H139" s="461"/>
      <c r="I139" s="355"/>
      <c r="J139" s="356"/>
    </row>
    <row r="140" spans="1:10" s="357" customFormat="1" ht="16.5" customHeight="1" x14ac:dyDescent="0.25">
      <c r="A140" s="354"/>
      <c r="B140" s="342"/>
      <c r="C140" s="436" t="s">
        <v>2262</v>
      </c>
      <c r="D140" s="449" t="s">
        <v>810</v>
      </c>
      <c r="E140" s="342" t="s">
        <v>811</v>
      </c>
      <c r="F140" s="344" t="s">
        <v>480</v>
      </c>
      <c r="G140" s="345">
        <v>70000</v>
      </c>
      <c r="H140" s="461"/>
      <c r="I140" s="355"/>
      <c r="J140" s="356"/>
    </row>
    <row r="141" spans="1:10" s="357" customFormat="1" ht="16.5" customHeight="1" x14ac:dyDescent="0.25">
      <c r="A141" s="354"/>
      <c r="B141" s="342" t="s">
        <v>815</v>
      </c>
      <c r="C141" s="436" t="s">
        <v>2262</v>
      </c>
      <c r="D141" s="449" t="s">
        <v>816</v>
      </c>
      <c r="E141" s="342" t="s">
        <v>461</v>
      </c>
      <c r="F141" s="344" t="s">
        <v>468</v>
      </c>
      <c r="G141" s="345">
        <v>80000</v>
      </c>
      <c r="H141" s="461"/>
      <c r="I141" s="355"/>
      <c r="J141" s="356"/>
    </row>
    <row r="142" spans="1:10" s="357" customFormat="1" ht="16.5" customHeight="1" x14ac:dyDescent="0.25">
      <c r="A142" s="354"/>
      <c r="B142" s="342" t="s">
        <v>822</v>
      </c>
      <c r="C142" s="436" t="s">
        <v>2262</v>
      </c>
      <c r="D142" s="449" t="s">
        <v>822</v>
      </c>
      <c r="E142" s="342" t="s">
        <v>781</v>
      </c>
      <c r="F142" s="344" t="s">
        <v>468</v>
      </c>
      <c r="G142" s="345">
        <v>80000</v>
      </c>
      <c r="H142" s="461"/>
      <c r="I142" s="355"/>
      <c r="J142" s="356"/>
    </row>
    <row r="143" spans="1:10" s="357" customFormat="1" ht="16.5" customHeight="1" x14ac:dyDescent="0.25">
      <c r="A143" s="354"/>
      <c r="B143" s="342" t="s">
        <v>825</v>
      </c>
      <c r="C143" s="436" t="s">
        <v>2262</v>
      </c>
      <c r="D143" s="449" t="s">
        <v>826</v>
      </c>
      <c r="E143" s="342" t="s">
        <v>793</v>
      </c>
      <c r="F143" s="344" t="s">
        <v>562</v>
      </c>
      <c r="G143" s="345">
        <v>70000</v>
      </c>
      <c r="H143" s="461"/>
      <c r="I143" s="355"/>
      <c r="J143" s="356"/>
    </row>
    <row r="144" spans="1:10" s="357" customFormat="1" ht="16.5" customHeight="1" x14ac:dyDescent="0.25">
      <c r="A144" s="354"/>
      <c r="B144" s="342" t="s">
        <v>827</v>
      </c>
      <c r="C144" s="436" t="s">
        <v>2262</v>
      </c>
      <c r="D144" s="449" t="s">
        <v>828</v>
      </c>
      <c r="E144" s="342" t="s">
        <v>793</v>
      </c>
      <c r="F144" s="344" t="s">
        <v>562</v>
      </c>
      <c r="G144" s="345">
        <v>80000</v>
      </c>
      <c r="H144" s="461"/>
      <c r="I144" s="355"/>
      <c r="J144" s="356"/>
    </row>
    <row r="145" spans="1:10" s="357" customFormat="1" ht="16.5" customHeight="1" x14ac:dyDescent="0.25">
      <c r="A145" s="354"/>
      <c r="B145" s="342" t="s">
        <v>830</v>
      </c>
      <c r="C145" s="436" t="s">
        <v>2262</v>
      </c>
      <c r="D145" s="449" t="s">
        <v>830</v>
      </c>
      <c r="E145" s="342" t="s">
        <v>831</v>
      </c>
      <c r="F145" s="344" t="s">
        <v>480</v>
      </c>
      <c r="G145" s="345">
        <v>70000</v>
      </c>
      <c r="H145" s="461"/>
      <c r="I145" s="355"/>
      <c r="J145" s="356"/>
    </row>
    <row r="146" spans="1:10" s="357" customFormat="1" ht="16.5" customHeight="1" x14ac:dyDescent="0.25">
      <c r="A146" s="354"/>
      <c r="B146" s="342" t="s">
        <v>832</v>
      </c>
      <c r="C146" s="436" t="s">
        <v>2262</v>
      </c>
      <c r="D146" s="449" t="s">
        <v>504</v>
      </c>
      <c r="E146" s="342" t="s">
        <v>833</v>
      </c>
      <c r="F146" s="344" t="s">
        <v>472</v>
      </c>
      <c r="G146" s="345">
        <v>70000</v>
      </c>
      <c r="H146" s="461"/>
      <c r="I146" s="355"/>
      <c r="J146" s="356"/>
    </row>
    <row r="147" spans="1:10" s="357" customFormat="1" ht="16.5" customHeight="1" x14ac:dyDescent="0.25">
      <c r="A147" s="354"/>
      <c r="B147" s="342" t="s">
        <v>834</v>
      </c>
      <c r="C147" s="436" t="s">
        <v>2262</v>
      </c>
      <c r="D147" s="449" t="s">
        <v>835</v>
      </c>
      <c r="E147" s="342" t="s">
        <v>836</v>
      </c>
      <c r="F147" s="344" t="s">
        <v>468</v>
      </c>
      <c r="G147" s="345">
        <v>90000</v>
      </c>
      <c r="H147" s="461"/>
      <c r="I147" s="355"/>
      <c r="J147" s="356"/>
    </row>
    <row r="148" spans="1:10" s="357" customFormat="1" ht="16.5" customHeight="1" x14ac:dyDescent="0.25">
      <c r="A148" s="354"/>
      <c r="B148" s="342" t="s">
        <v>748</v>
      </c>
      <c r="C148" s="436" t="s">
        <v>2262</v>
      </c>
      <c r="D148" s="449" t="s">
        <v>837</v>
      </c>
      <c r="E148" s="342" t="s">
        <v>838</v>
      </c>
      <c r="F148" s="344" t="s">
        <v>506</v>
      </c>
      <c r="G148" s="345">
        <v>40000</v>
      </c>
      <c r="H148" s="461"/>
      <c r="I148" s="355"/>
      <c r="J148" s="356"/>
    </row>
    <row r="149" spans="1:10" s="357" customFormat="1" ht="16.5" customHeight="1" x14ac:dyDescent="0.25">
      <c r="A149" s="354"/>
      <c r="B149" s="342" t="s">
        <v>839</v>
      </c>
      <c r="C149" s="436" t="s">
        <v>2262</v>
      </c>
      <c r="D149" s="449" t="s">
        <v>840</v>
      </c>
      <c r="E149" s="342" t="s">
        <v>479</v>
      </c>
      <c r="F149" s="344" t="s">
        <v>468</v>
      </c>
      <c r="G149" s="345">
        <v>80000</v>
      </c>
      <c r="H149" s="461"/>
      <c r="I149" s="355"/>
      <c r="J149" s="356"/>
    </row>
    <row r="150" spans="1:10" s="357" customFormat="1" ht="16.5" customHeight="1" x14ac:dyDescent="0.25">
      <c r="A150" s="354"/>
      <c r="B150" s="342"/>
      <c r="C150" s="436" t="s">
        <v>2262</v>
      </c>
      <c r="D150" s="449" t="s">
        <v>841</v>
      </c>
      <c r="E150" s="342" t="s">
        <v>842</v>
      </c>
      <c r="F150" s="344" t="s">
        <v>533</v>
      </c>
      <c r="G150" s="345">
        <v>70000</v>
      </c>
      <c r="H150" s="461"/>
      <c r="I150" s="355"/>
      <c r="J150" s="356"/>
    </row>
    <row r="151" spans="1:10" s="357" customFormat="1" ht="16.5" customHeight="1" x14ac:dyDescent="0.25">
      <c r="A151" s="354"/>
      <c r="B151" s="342" t="s">
        <v>843</v>
      </c>
      <c r="C151" s="436" t="s">
        <v>2262</v>
      </c>
      <c r="D151" s="449" t="s">
        <v>843</v>
      </c>
      <c r="E151" s="342" t="s">
        <v>479</v>
      </c>
      <c r="F151" s="344" t="s">
        <v>468</v>
      </c>
      <c r="G151" s="345">
        <v>90000</v>
      </c>
      <c r="H151" s="461"/>
      <c r="I151" s="355"/>
      <c r="J151" s="356"/>
    </row>
    <row r="152" spans="1:10" s="357" customFormat="1" ht="16.5" customHeight="1" x14ac:dyDescent="0.25">
      <c r="A152" s="354"/>
      <c r="B152" s="342"/>
      <c r="C152" s="436"/>
      <c r="D152" s="449" t="s">
        <v>846</v>
      </c>
      <c r="E152" s="342" t="s">
        <v>847</v>
      </c>
      <c r="F152" s="344" t="s">
        <v>562</v>
      </c>
      <c r="G152" s="345">
        <v>90000</v>
      </c>
      <c r="H152" s="461"/>
      <c r="I152" s="355"/>
      <c r="J152" s="356"/>
    </row>
    <row r="153" spans="1:10" s="357" customFormat="1" ht="16.5" customHeight="1" x14ac:dyDescent="0.25">
      <c r="A153" s="354"/>
      <c r="B153" s="342" t="s">
        <v>848</v>
      </c>
      <c r="C153" s="436" t="s">
        <v>2262</v>
      </c>
      <c r="D153" s="449" t="s">
        <v>849</v>
      </c>
      <c r="E153" s="342" t="s">
        <v>850</v>
      </c>
      <c r="F153" s="344" t="s">
        <v>472</v>
      </c>
      <c r="G153" s="345">
        <v>70000</v>
      </c>
      <c r="H153" s="461"/>
      <c r="I153" s="355"/>
      <c r="J153" s="356"/>
    </row>
    <row r="154" spans="1:10" s="357" customFormat="1" ht="16.5" customHeight="1" x14ac:dyDescent="0.25">
      <c r="A154" s="354"/>
      <c r="B154" s="342" t="s">
        <v>851</v>
      </c>
      <c r="C154" s="436" t="s">
        <v>2262</v>
      </c>
      <c r="D154" s="449" t="s">
        <v>851</v>
      </c>
      <c r="E154" s="342" t="s">
        <v>691</v>
      </c>
      <c r="F154" s="344" t="s">
        <v>506</v>
      </c>
      <c r="G154" s="345">
        <v>50000</v>
      </c>
      <c r="H154" s="461"/>
      <c r="I154" s="355"/>
      <c r="J154" s="356"/>
    </row>
    <row r="155" spans="1:10" s="357" customFormat="1" ht="16.5" customHeight="1" x14ac:dyDescent="0.25">
      <c r="A155" s="354"/>
      <c r="B155" s="342"/>
      <c r="C155" s="436" t="s">
        <v>2262</v>
      </c>
      <c r="D155" s="449" t="s">
        <v>852</v>
      </c>
      <c r="E155" s="342" t="s">
        <v>853</v>
      </c>
      <c r="F155" s="344" t="s">
        <v>443</v>
      </c>
      <c r="G155" s="345">
        <v>70000</v>
      </c>
      <c r="H155" s="461"/>
      <c r="I155" s="355"/>
      <c r="J155" s="356"/>
    </row>
    <row r="156" spans="1:10" s="357" customFormat="1" ht="16.5" customHeight="1" x14ac:dyDescent="0.25">
      <c r="A156" s="354"/>
      <c r="B156" s="342" t="s">
        <v>858</v>
      </c>
      <c r="C156" s="436" t="s">
        <v>2262</v>
      </c>
      <c r="D156" s="449" t="s">
        <v>859</v>
      </c>
      <c r="E156" s="342" t="s">
        <v>860</v>
      </c>
      <c r="F156" s="344" t="s">
        <v>443</v>
      </c>
      <c r="G156" s="345">
        <v>60000</v>
      </c>
      <c r="H156" s="461"/>
      <c r="I156" s="355"/>
      <c r="J156" s="356"/>
    </row>
    <row r="157" spans="1:10" s="357" customFormat="1" ht="16.5" customHeight="1" x14ac:dyDescent="0.25">
      <c r="A157" s="354"/>
      <c r="B157" s="342" t="s">
        <v>862</v>
      </c>
      <c r="C157" s="436" t="s">
        <v>2262</v>
      </c>
      <c r="D157" s="449" t="s">
        <v>862</v>
      </c>
      <c r="E157" s="342" t="s">
        <v>691</v>
      </c>
      <c r="F157" s="344" t="s">
        <v>506</v>
      </c>
      <c r="G157" s="345">
        <v>60000</v>
      </c>
      <c r="H157" s="461"/>
      <c r="I157" s="355"/>
      <c r="J157" s="356"/>
    </row>
    <row r="158" spans="1:10" s="357" customFormat="1" ht="16.5" customHeight="1" x14ac:dyDescent="0.25">
      <c r="A158" s="354"/>
      <c r="B158" s="342" t="s">
        <v>869</v>
      </c>
      <c r="C158" s="436" t="s">
        <v>2262</v>
      </c>
      <c r="D158" s="449" t="s">
        <v>870</v>
      </c>
      <c r="E158" s="342" t="s">
        <v>838</v>
      </c>
      <c r="F158" s="344" t="s">
        <v>506</v>
      </c>
      <c r="G158" s="345">
        <v>40000</v>
      </c>
      <c r="H158" s="461"/>
      <c r="I158" s="355"/>
      <c r="J158" s="356"/>
    </row>
    <row r="159" spans="1:10" s="357" customFormat="1" ht="16.5" customHeight="1" x14ac:dyDescent="0.25">
      <c r="A159" s="354"/>
      <c r="B159" s="342"/>
      <c r="C159" s="436"/>
      <c r="D159" s="449" t="s">
        <v>871</v>
      </c>
      <c r="E159" s="342" t="s">
        <v>2299</v>
      </c>
      <c r="F159" s="344" t="s">
        <v>472</v>
      </c>
      <c r="G159" s="345">
        <v>80000</v>
      </c>
      <c r="H159" s="461"/>
      <c r="I159" s="355"/>
      <c r="J159" s="356"/>
    </row>
    <row r="160" spans="1:10" s="357" customFormat="1" ht="16.5" customHeight="1" x14ac:dyDescent="0.25">
      <c r="A160" s="354"/>
      <c r="B160" s="342" t="s">
        <v>872</v>
      </c>
      <c r="C160" s="436" t="s">
        <v>2262</v>
      </c>
      <c r="D160" s="449" t="s">
        <v>873</v>
      </c>
      <c r="E160" s="342" t="s">
        <v>874</v>
      </c>
      <c r="F160" s="344" t="s">
        <v>443</v>
      </c>
      <c r="G160" s="345">
        <v>108000</v>
      </c>
      <c r="H160" s="461"/>
      <c r="I160" s="355"/>
      <c r="J160" s="356"/>
    </row>
    <row r="161" spans="1:10" s="357" customFormat="1" ht="16.5" customHeight="1" x14ac:dyDescent="0.25">
      <c r="A161" s="354"/>
      <c r="B161" s="342" t="s">
        <v>2277</v>
      </c>
      <c r="C161" s="436" t="s">
        <v>2262</v>
      </c>
      <c r="D161" s="449" t="s">
        <v>2277</v>
      </c>
      <c r="E161" s="342" t="s">
        <v>461</v>
      </c>
      <c r="F161" s="344" t="s">
        <v>468</v>
      </c>
      <c r="G161" s="345">
        <v>90000</v>
      </c>
      <c r="H161" s="461"/>
      <c r="I161" s="355"/>
      <c r="J161" s="356"/>
    </row>
    <row r="162" spans="1:10" s="357" customFormat="1" ht="16.5" customHeight="1" x14ac:dyDescent="0.25">
      <c r="A162" s="354"/>
      <c r="B162" s="342" t="s">
        <v>875</v>
      </c>
      <c r="C162" s="436" t="s">
        <v>2262</v>
      </c>
      <c r="D162" s="449" t="s">
        <v>875</v>
      </c>
      <c r="E162" s="342" t="s">
        <v>461</v>
      </c>
      <c r="F162" s="344" t="s">
        <v>468</v>
      </c>
      <c r="G162" s="345">
        <v>90000</v>
      </c>
      <c r="H162" s="461"/>
      <c r="I162" s="355"/>
      <c r="J162" s="356"/>
    </row>
    <row r="163" spans="1:10" s="357" customFormat="1" ht="16.5" customHeight="1" x14ac:dyDescent="0.25">
      <c r="A163" s="354"/>
      <c r="B163" s="342" t="s">
        <v>879</v>
      </c>
      <c r="C163" s="436" t="s">
        <v>2262</v>
      </c>
      <c r="D163" s="449" t="s">
        <v>879</v>
      </c>
      <c r="E163" s="342" t="s">
        <v>477</v>
      </c>
      <c r="F163" s="344" t="s">
        <v>468</v>
      </c>
      <c r="G163" s="345">
        <v>90000</v>
      </c>
      <c r="H163" s="461"/>
      <c r="I163" s="355"/>
      <c r="J163" s="356"/>
    </row>
    <row r="164" spans="1:10" s="357" customFormat="1" ht="16.5" customHeight="1" x14ac:dyDescent="0.25">
      <c r="A164" s="354"/>
      <c r="B164" s="342" t="s">
        <v>880</v>
      </c>
      <c r="C164" s="436" t="s">
        <v>2262</v>
      </c>
      <c r="D164" s="449" t="s">
        <v>880</v>
      </c>
      <c r="E164" s="342" t="s">
        <v>477</v>
      </c>
      <c r="F164" s="344" t="s">
        <v>468</v>
      </c>
      <c r="G164" s="345">
        <v>90000</v>
      </c>
      <c r="H164" s="461"/>
      <c r="I164" s="355"/>
      <c r="J164" s="356"/>
    </row>
    <row r="165" spans="1:10" s="357" customFormat="1" ht="16.5" customHeight="1" x14ac:dyDescent="0.25">
      <c r="A165" s="354"/>
      <c r="B165" s="342" t="s">
        <v>881</v>
      </c>
      <c r="C165" s="436" t="s">
        <v>2262</v>
      </c>
      <c r="D165" s="449" t="s">
        <v>881</v>
      </c>
      <c r="E165" s="342" t="s">
        <v>882</v>
      </c>
      <c r="F165" s="344" t="s">
        <v>562</v>
      </c>
      <c r="G165" s="345">
        <v>65000</v>
      </c>
      <c r="H165" s="461"/>
      <c r="I165" s="355"/>
      <c r="J165" s="356"/>
    </row>
    <row r="166" spans="1:10" s="357" customFormat="1" ht="16.5" customHeight="1" x14ac:dyDescent="0.25">
      <c r="A166" s="354"/>
      <c r="B166" s="342" t="s">
        <v>887</v>
      </c>
      <c r="C166" s="436" t="s">
        <v>2262</v>
      </c>
      <c r="D166" s="449" t="s">
        <v>888</v>
      </c>
      <c r="E166" s="342" t="s">
        <v>889</v>
      </c>
      <c r="F166" s="344" t="s">
        <v>468</v>
      </c>
      <c r="G166" s="345">
        <v>90000</v>
      </c>
      <c r="H166" s="461"/>
      <c r="I166" s="355"/>
      <c r="J166" s="356"/>
    </row>
    <row r="167" spans="1:10" s="357" customFormat="1" ht="16.5" customHeight="1" x14ac:dyDescent="0.25">
      <c r="A167" s="354"/>
      <c r="B167" s="342" t="s">
        <v>890</v>
      </c>
      <c r="C167" s="436" t="s">
        <v>2262</v>
      </c>
      <c r="D167" s="449" t="s">
        <v>890</v>
      </c>
      <c r="E167" s="342" t="s">
        <v>477</v>
      </c>
      <c r="F167" s="344" t="s">
        <v>468</v>
      </c>
      <c r="G167" s="345">
        <v>90000</v>
      </c>
      <c r="H167" s="461"/>
      <c r="I167" s="355"/>
      <c r="J167" s="356"/>
    </row>
    <row r="168" spans="1:10" s="357" customFormat="1" ht="16.5" customHeight="1" x14ac:dyDescent="0.25">
      <c r="A168" s="354"/>
      <c r="B168" s="342" t="s">
        <v>891</v>
      </c>
      <c r="C168" s="436" t="s">
        <v>2262</v>
      </c>
      <c r="D168" s="449" t="s">
        <v>891</v>
      </c>
      <c r="E168" s="342" t="s">
        <v>477</v>
      </c>
      <c r="F168" s="344" t="s">
        <v>468</v>
      </c>
      <c r="G168" s="345">
        <v>90000</v>
      </c>
      <c r="H168" s="461"/>
      <c r="I168" s="355"/>
      <c r="J168" s="356"/>
    </row>
    <row r="169" spans="1:10" s="357" customFormat="1" ht="16.5" customHeight="1" x14ac:dyDescent="0.25">
      <c r="A169" s="354"/>
      <c r="B169" s="342"/>
      <c r="C169" s="436" t="s">
        <v>2262</v>
      </c>
      <c r="D169" s="449" t="s">
        <v>892</v>
      </c>
      <c r="E169" s="342" t="s">
        <v>893</v>
      </c>
      <c r="F169" s="344" t="s">
        <v>472</v>
      </c>
      <c r="G169" s="345">
        <v>60000</v>
      </c>
      <c r="H169" s="461"/>
      <c r="I169" s="355"/>
      <c r="J169" s="356"/>
    </row>
    <row r="170" spans="1:10" s="357" customFormat="1" ht="16.5" customHeight="1" x14ac:dyDescent="0.25">
      <c r="A170" s="354"/>
      <c r="B170" s="342" t="s">
        <v>894</v>
      </c>
      <c r="C170" s="436" t="s">
        <v>2262</v>
      </c>
      <c r="D170" s="449" t="s">
        <v>895</v>
      </c>
      <c r="E170" s="342" t="s">
        <v>477</v>
      </c>
      <c r="F170" s="344" t="s">
        <v>468</v>
      </c>
      <c r="G170" s="345">
        <v>90000</v>
      </c>
      <c r="H170" s="461"/>
      <c r="I170" s="355"/>
      <c r="J170" s="356"/>
    </row>
    <row r="171" spans="1:10" s="357" customFormat="1" ht="16.5" customHeight="1" x14ac:dyDescent="0.25">
      <c r="A171" s="354"/>
      <c r="B171" s="342" t="s">
        <v>896</v>
      </c>
      <c r="C171" s="436" t="s">
        <v>2262</v>
      </c>
      <c r="D171" s="449" t="s">
        <v>896</v>
      </c>
      <c r="E171" s="342" t="s">
        <v>477</v>
      </c>
      <c r="F171" s="344" t="s">
        <v>468</v>
      </c>
      <c r="G171" s="345">
        <v>90000</v>
      </c>
      <c r="H171" s="461"/>
      <c r="I171" s="355"/>
      <c r="J171" s="356"/>
    </row>
    <row r="172" spans="1:10" s="357" customFormat="1" ht="16.5" customHeight="1" x14ac:dyDescent="0.25">
      <c r="A172" s="354"/>
      <c r="B172" s="342" t="s">
        <v>897</v>
      </c>
      <c r="C172" s="436" t="s">
        <v>2262</v>
      </c>
      <c r="D172" s="449" t="s">
        <v>897</v>
      </c>
      <c r="E172" s="342" t="s">
        <v>799</v>
      </c>
      <c r="F172" s="344" t="s">
        <v>468</v>
      </c>
      <c r="G172" s="345">
        <v>90000</v>
      </c>
      <c r="H172" s="461"/>
      <c r="I172" s="355"/>
      <c r="J172" s="356"/>
    </row>
    <row r="173" spans="1:10" s="357" customFormat="1" ht="16.5" customHeight="1" x14ac:dyDescent="0.25">
      <c r="A173" s="354"/>
      <c r="B173" s="342" t="s">
        <v>900</v>
      </c>
      <c r="C173" s="436" t="s">
        <v>2262</v>
      </c>
      <c r="D173" s="449" t="s">
        <v>900</v>
      </c>
      <c r="E173" s="342" t="s">
        <v>799</v>
      </c>
      <c r="F173" s="344" t="s">
        <v>468</v>
      </c>
      <c r="G173" s="345">
        <v>90000</v>
      </c>
      <c r="H173" s="461"/>
      <c r="I173" s="355"/>
      <c r="J173" s="356"/>
    </row>
    <row r="174" spans="1:10" s="357" customFormat="1" ht="16.5" customHeight="1" x14ac:dyDescent="0.25">
      <c r="A174" s="354"/>
      <c r="B174" s="342" t="s">
        <v>902</v>
      </c>
      <c r="C174" s="436" t="s">
        <v>2262</v>
      </c>
      <c r="D174" s="449" t="s">
        <v>902</v>
      </c>
      <c r="E174" s="342" t="s">
        <v>799</v>
      </c>
      <c r="F174" s="344" t="s">
        <v>468</v>
      </c>
      <c r="G174" s="345">
        <v>80000</v>
      </c>
      <c r="H174" s="461"/>
      <c r="I174" s="355"/>
      <c r="J174" s="356"/>
    </row>
    <row r="175" spans="1:10" s="357" customFormat="1" ht="16.5" customHeight="1" x14ac:dyDescent="0.25">
      <c r="A175" s="354"/>
      <c r="B175" s="342" t="s">
        <v>903</v>
      </c>
      <c r="C175" s="436" t="s">
        <v>2262</v>
      </c>
      <c r="D175" s="449" t="s">
        <v>903</v>
      </c>
      <c r="E175" s="342" t="s">
        <v>904</v>
      </c>
      <c r="F175" s="344" t="s">
        <v>472</v>
      </c>
      <c r="G175" s="345">
        <v>70000</v>
      </c>
      <c r="H175" s="461"/>
      <c r="I175" s="355"/>
      <c r="J175" s="356"/>
    </row>
    <row r="176" spans="1:10" s="357" customFormat="1" ht="16.5" customHeight="1" x14ac:dyDescent="0.25">
      <c r="A176" s="354"/>
      <c r="B176" s="342" t="s">
        <v>453</v>
      </c>
      <c r="C176" s="436" t="s">
        <v>2262</v>
      </c>
      <c r="D176" s="449" t="s">
        <v>453</v>
      </c>
      <c r="E176" s="342" t="s">
        <v>543</v>
      </c>
      <c r="F176" s="344" t="s">
        <v>468</v>
      </c>
      <c r="G176" s="345">
        <v>90000</v>
      </c>
      <c r="H176" s="461"/>
      <c r="I176" s="355"/>
      <c r="J176" s="356"/>
    </row>
    <row r="177" spans="1:10" s="357" customFormat="1" ht="16.5" customHeight="1" x14ac:dyDescent="0.25">
      <c r="A177" s="354"/>
      <c r="B177" s="342" t="s">
        <v>905</v>
      </c>
      <c r="C177" s="436" t="s">
        <v>2262</v>
      </c>
      <c r="D177" s="449" t="s">
        <v>905</v>
      </c>
      <c r="E177" s="342" t="s">
        <v>543</v>
      </c>
      <c r="F177" s="344" t="s">
        <v>468</v>
      </c>
      <c r="G177" s="345">
        <v>90000</v>
      </c>
      <c r="H177" s="461"/>
      <c r="I177" s="355"/>
      <c r="J177" s="356"/>
    </row>
    <row r="178" spans="1:10" s="357" customFormat="1" ht="16.5" customHeight="1" x14ac:dyDescent="0.25">
      <c r="A178" s="354"/>
      <c r="B178" s="342" t="s">
        <v>906</v>
      </c>
      <c r="C178" s="436" t="s">
        <v>2262</v>
      </c>
      <c r="D178" s="449" t="s">
        <v>907</v>
      </c>
      <c r="E178" s="342" t="s">
        <v>543</v>
      </c>
      <c r="F178" s="344" t="s">
        <v>468</v>
      </c>
      <c r="G178" s="345">
        <v>90000</v>
      </c>
      <c r="H178" s="461"/>
      <c r="I178" s="355"/>
      <c r="J178" s="356"/>
    </row>
    <row r="179" spans="1:10" s="357" customFormat="1" ht="16.5" customHeight="1" x14ac:dyDescent="0.25">
      <c r="A179" s="354"/>
      <c r="B179" s="342" t="s">
        <v>908</v>
      </c>
      <c r="C179" s="436" t="s">
        <v>2262</v>
      </c>
      <c r="D179" s="449" t="s">
        <v>909</v>
      </c>
      <c r="E179" s="342" t="s">
        <v>847</v>
      </c>
      <c r="F179" s="344" t="s">
        <v>562</v>
      </c>
      <c r="G179" s="345">
        <v>80000</v>
      </c>
      <c r="H179" s="461"/>
      <c r="I179" s="355"/>
      <c r="J179" s="356"/>
    </row>
    <row r="180" spans="1:10" s="357" customFormat="1" ht="16.5" customHeight="1" x14ac:dyDescent="0.25">
      <c r="A180" s="354"/>
      <c r="B180" s="342" t="s">
        <v>910</v>
      </c>
      <c r="C180" s="436" t="s">
        <v>2262</v>
      </c>
      <c r="D180" s="449" t="s">
        <v>910</v>
      </c>
      <c r="E180" s="342" t="s">
        <v>543</v>
      </c>
      <c r="F180" s="344" t="s">
        <v>468</v>
      </c>
      <c r="G180" s="345">
        <v>90000</v>
      </c>
      <c r="H180" s="461"/>
      <c r="I180" s="355"/>
      <c r="J180" s="356"/>
    </row>
    <row r="181" spans="1:10" s="357" customFormat="1" ht="16.5" customHeight="1" x14ac:dyDescent="0.25">
      <c r="A181" s="354"/>
      <c r="B181" s="342" t="s">
        <v>911</v>
      </c>
      <c r="C181" s="436" t="s">
        <v>2262</v>
      </c>
      <c r="D181" s="449" t="s">
        <v>911</v>
      </c>
      <c r="E181" s="342" t="s">
        <v>543</v>
      </c>
      <c r="F181" s="344" t="s">
        <v>468</v>
      </c>
      <c r="G181" s="345">
        <v>80000</v>
      </c>
      <c r="H181" s="461"/>
      <c r="I181" s="355"/>
      <c r="J181" s="356"/>
    </row>
    <row r="182" spans="1:10" s="357" customFormat="1" ht="16.5" customHeight="1" x14ac:dyDescent="0.25">
      <c r="A182" s="354"/>
      <c r="B182" s="342" t="s">
        <v>912</v>
      </c>
      <c r="C182" s="436" t="s">
        <v>2262</v>
      </c>
      <c r="D182" s="449" t="s">
        <v>912</v>
      </c>
      <c r="E182" s="342" t="s">
        <v>543</v>
      </c>
      <c r="F182" s="344" t="s">
        <v>468</v>
      </c>
      <c r="G182" s="345">
        <v>90000</v>
      </c>
      <c r="H182" s="461"/>
      <c r="I182" s="355"/>
      <c r="J182" s="356"/>
    </row>
    <row r="183" spans="1:10" s="357" customFormat="1" ht="16.5" customHeight="1" x14ac:dyDescent="0.25">
      <c r="A183" s="354"/>
      <c r="B183" s="342"/>
      <c r="C183" s="436" t="s">
        <v>2262</v>
      </c>
      <c r="D183" s="449" t="s">
        <v>665</v>
      </c>
      <c r="E183" s="342" t="s">
        <v>445</v>
      </c>
      <c r="F183" s="344" t="s">
        <v>468</v>
      </c>
      <c r="G183" s="345">
        <v>90000</v>
      </c>
      <c r="H183" s="461"/>
      <c r="I183" s="355"/>
      <c r="J183" s="356"/>
    </row>
    <row r="184" spans="1:10" s="357" customFormat="1" ht="16.5" customHeight="1" x14ac:dyDescent="0.25">
      <c r="A184" s="354"/>
      <c r="B184" s="342" t="s">
        <v>913</v>
      </c>
      <c r="C184" s="436" t="s">
        <v>2262</v>
      </c>
      <c r="D184" s="449" t="s">
        <v>913</v>
      </c>
      <c r="E184" s="342" t="s">
        <v>543</v>
      </c>
      <c r="F184" s="344" t="s">
        <v>468</v>
      </c>
      <c r="G184" s="345">
        <v>90000</v>
      </c>
      <c r="H184" s="461"/>
      <c r="I184" s="355"/>
      <c r="J184" s="356"/>
    </row>
    <row r="185" spans="1:10" s="357" customFormat="1" ht="16.5" customHeight="1" x14ac:dyDescent="0.25">
      <c r="A185" s="354"/>
      <c r="B185" s="342" t="s">
        <v>914</v>
      </c>
      <c r="C185" s="436" t="s">
        <v>2262</v>
      </c>
      <c r="D185" s="449" t="s">
        <v>2278</v>
      </c>
      <c r="E185" s="342" t="s">
        <v>543</v>
      </c>
      <c r="F185" s="344" t="s">
        <v>468</v>
      </c>
      <c r="G185" s="345">
        <v>90000</v>
      </c>
      <c r="H185" s="461"/>
      <c r="I185" s="355"/>
      <c r="J185" s="356"/>
    </row>
    <row r="186" spans="1:10" s="357" customFormat="1" ht="16.5" customHeight="1" x14ac:dyDescent="0.25">
      <c r="A186" s="354"/>
      <c r="B186" s="342" t="s">
        <v>915</v>
      </c>
      <c r="C186" s="436" t="s">
        <v>2262</v>
      </c>
      <c r="D186" s="449" t="s">
        <v>916</v>
      </c>
      <c r="E186" s="342" t="s">
        <v>917</v>
      </c>
      <c r="F186" s="344" t="s">
        <v>472</v>
      </c>
      <c r="G186" s="345">
        <v>80000</v>
      </c>
      <c r="H186" s="461"/>
      <c r="I186" s="355"/>
      <c r="J186" s="356"/>
    </row>
    <row r="187" spans="1:10" s="357" customFormat="1" ht="16.5" customHeight="1" x14ac:dyDescent="0.25">
      <c r="A187" s="354"/>
      <c r="B187" s="342"/>
      <c r="C187" s="436"/>
      <c r="D187" s="449" t="s">
        <v>918</v>
      </c>
      <c r="E187" s="342" t="s">
        <v>917</v>
      </c>
      <c r="F187" s="344" t="s">
        <v>472</v>
      </c>
      <c r="G187" s="345">
        <v>80000</v>
      </c>
      <c r="H187" s="461"/>
      <c r="I187" s="355"/>
      <c r="J187" s="356"/>
    </row>
    <row r="188" spans="1:10" s="357" customFormat="1" ht="16.5" customHeight="1" x14ac:dyDescent="0.25">
      <c r="A188" s="354"/>
      <c r="B188" s="342" t="s">
        <v>923</v>
      </c>
      <c r="C188" s="436" t="s">
        <v>2262</v>
      </c>
      <c r="D188" s="449" t="s">
        <v>923</v>
      </c>
      <c r="E188" s="342" t="s">
        <v>543</v>
      </c>
      <c r="F188" s="344" t="s">
        <v>468</v>
      </c>
      <c r="G188" s="345">
        <v>90000</v>
      </c>
      <c r="H188" s="461"/>
      <c r="I188" s="355"/>
      <c r="J188" s="356"/>
    </row>
    <row r="189" spans="1:10" s="357" customFormat="1" ht="16.5" customHeight="1" x14ac:dyDescent="0.25">
      <c r="A189" s="354"/>
      <c r="B189" s="342" t="s">
        <v>924</v>
      </c>
      <c r="C189" s="436" t="s">
        <v>2262</v>
      </c>
      <c r="D189" s="449" t="s">
        <v>924</v>
      </c>
      <c r="E189" s="342" t="s">
        <v>925</v>
      </c>
      <c r="F189" s="344" t="s">
        <v>472</v>
      </c>
      <c r="G189" s="345">
        <v>90000</v>
      </c>
      <c r="H189" s="461"/>
      <c r="I189" s="355"/>
      <c r="J189" s="356"/>
    </row>
    <row r="190" spans="1:10" s="357" customFormat="1" ht="16.5" customHeight="1" x14ac:dyDescent="0.25">
      <c r="A190" s="354"/>
      <c r="B190" s="342" t="s">
        <v>926</v>
      </c>
      <c r="C190" s="436" t="s">
        <v>2262</v>
      </c>
      <c r="D190" s="449" t="s">
        <v>927</v>
      </c>
      <c r="E190" s="342" t="s">
        <v>928</v>
      </c>
      <c r="F190" s="344" t="s">
        <v>472</v>
      </c>
      <c r="G190" s="345">
        <v>80000</v>
      </c>
      <c r="H190" s="461"/>
      <c r="I190" s="355"/>
      <c r="J190" s="356"/>
    </row>
    <row r="191" spans="1:10" s="357" customFormat="1" ht="16.5" customHeight="1" x14ac:dyDescent="0.25">
      <c r="A191" s="354"/>
      <c r="B191" s="342" t="s">
        <v>458</v>
      </c>
      <c r="C191" s="436" t="s">
        <v>2262</v>
      </c>
      <c r="D191" s="449" t="s">
        <v>929</v>
      </c>
      <c r="E191" s="342" t="s">
        <v>930</v>
      </c>
      <c r="F191" s="344" t="s">
        <v>506</v>
      </c>
      <c r="G191" s="345">
        <v>90000</v>
      </c>
      <c r="H191" s="461"/>
      <c r="I191" s="355"/>
      <c r="J191" s="356"/>
    </row>
    <row r="192" spans="1:10" s="357" customFormat="1" ht="16.5" customHeight="1" x14ac:dyDescent="0.25">
      <c r="A192" s="354"/>
      <c r="B192" s="342" t="s">
        <v>931</v>
      </c>
      <c r="C192" s="436" t="s">
        <v>2262</v>
      </c>
      <c r="D192" s="449" t="s">
        <v>932</v>
      </c>
      <c r="E192" s="342" t="s">
        <v>933</v>
      </c>
      <c r="F192" s="344" t="s">
        <v>562</v>
      </c>
      <c r="G192" s="345">
        <v>84000</v>
      </c>
      <c r="H192" s="461"/>
      <c r="I192" s="355"/>
      <c r="J192" s="356"/>
    </row>
    <row r="193" spans="1:10" s="357" customFormat="1" ht="16.5" customHeight="1" x14ac:dyDescent="0.25">
      <c r="A193" s="354"/>
      <c r="B193" s="342" t="s">
        <v>545</v>
      </c>
      <c r="C193" s="436" t="s">
        <v>2262</v>
      </c>
      <c r="D193" s="449" t="s">
        <v>545</v>
      </c>
      <c r="E193" s="342" t="s">
        <v>461</v>
      </c>
      <c r="F193" s="344" t="s">
        <v>468</v>
      </c>
      <c r="G193" s="345">
        <v>90000</v>
      </c>
      <c r="H193" s="461"/>
      <c r="I193" s="355"/>
      <c r="J193" s="356"/>
    </row>
    <row r="194" spans="1:10" s="357" customFormat="1" ht="16.5" customHeight="1" x14ac:dyDescent="0.25">
      <c r="A194" s="354"/>
      <c r="B194" s="342" t="s">
        <v>937</v>
      </c>
      <c r="C194" s="436" t="s">
        <v>2262</v>
      </c>
      <c r="D194" s="449" t="s">
        <v>937</v>
      </c>
      <c r="E194" s="342" t="s">
        <v>461</v>
      </c>
      <c r="F194" s="344" t="s">
        <v>468</v>
      </c>
      <c r="G194" s="345">
        <v>85000</v>
      </c>
      <c r="H194" s="461"/>
      <c r="I194" s="355"/>
      <c r="J194" s="356"/>
    </row>
    <row r="195" spans="1:10" s="357" customFormat="1" ht="16.5" customHeight="1" x14ac:dyDescent="0.25">
      <c r="A195" s="354"/>
      <c r="B195" s="342" t="s">
        <v>938</v>
      </c>
      <c r="C195" s="436" t="s">
        <v>2262</v>
      </c>
      <c r="D195" s="449" t="s">
        <v>938</v>
      </c>
      <c r="E195" s="342" t="s">
        <v>461</v>
      </c>
      <c r="F195" s="344" t="s">
        <v>468</v>
      </c>
      <c r="G195" s="345">
        <v>80000</v>
      </c>
      <c r="H195" s="461"/>
      <c r="I195" s="355"/>
      <c r="J195" s="356"/>
    </row>
    <row r="196" spans="1:10" s="357" customFormat="1" ht="16.5" customHeight="1" x14ac:dyDescent="0.25">
      <c r="A196" s="354"/>
      <c r="B196" s="342" t="s">
        <v>940</v>
      </c>
      <c r="C196" s="436" t="s">
        <v>2262</v>
      </c>
      <c r="D196" s="449" t="s">
        <v>941</v>
      </c>
      <c r="E196" s="342" t="s">
        <v>942</v>
      </c>
      <c r="F196" s="344" t="s">
        <v>443</v>
      </c>
      <c r="G196" s="345">
        <v>60000</v>
      </c>
      <c r="H196" s="461"/>
      <c r="I196" s="355"/>
      <c r="J196" s="356"/>
    </row>
    <row r="197" spans="1:10" s="357" customFormat="1" ht="16.5" customHeight="1" x14ac:dyDescent="0.25">
      <c r="A197" s="354"/>
      <c r="B197" s="342" t="s">
        <v>943</v>
      </c>
      <c r="C197" s="436" t="s">
        <v>2262</v>
      </c>
      <c r="D197" s="449" t="s">
        <v>943</v>
      </c>
      <c r="E197" s="342" t="s">
        <v>944</v>
      </c>
      <c r="F197" s="344" t="s">
        <v>562</v>
      </c>
      <c r="G197" s="345">
        <v>80000</v>
      </c>
      <c r="H197" s="461"/>
      <c r="I197" s="355"/>
      <c r="J197" s="356"/>
    </row>
    <row r="198" spans="1:10" s="357" customFormat="1" ht="16.5" customHeight="1" x14ac:dyDescent="0.25">
      <c r="A198" s="354"/>
      <c r="B198" s="342"/>
      <c r="C198" s="436"/>
      <c r="D198" s="449" t="s">
        <v>945</v>
      </c>
      <c r="E198" s="342" t="s">
        <v>946</v>
      </c>
      <c r="F198" s="344" t="s">
        <v>443</v>
      </c>
      <c r="G198" s="345">
        <v>50000</v>
      </c>
      <c r="H198" s="461"/>
      <c r="I198" s="355"/>
      <c r="J198" s="356"/>
    </row>
    <row r="199" spans="1:10" s="357" customFormat="1" ht="16.5" customHeight="1" x14ac:dyDescent="0.25">
      <c r="A199" s="354"/>
      <c r="B199" s="342" t="s">
        <v>947</v>
      </c>
      <c r="C199" s="436" t="s">
        <v>2262</v>
      </c>
      <c r="D199" s="449" t="s">
        <v>947</v>
      </c>
      <c r="E199" s="342" t="s">
        <v>461</v>
      </c>
      <c r="F199" s="344" t="s">
        <v>468</v>
      </c>
      <c r="G199" s="345">
        <v>80000</v>
      </c>
      <c r="H199" s="461"/>
      <c r="I199" s="355"/>
      <c r="J199" s="356"/>
    </row>
    <row r="200" spans="1:10" s="357" customFormat="1" ht="16.5" customHeight="1" x14ac:dyDescent="0.25">
      <c r="A200" s="354"/>
      <c r="B200" s="342" t="s">
        <v>948</v>
      </c>
      <c r="C200" s="436" t="s">
        <v>2262</v>
      </c>
      <c r="D200" s="449" t="s">
        <v>949</v>
      </c>
      <c r="E200" s="342" t="s">
        <v>950</v>
      </c>
      <c r="F200" s="344" t="s">
        <v>562</v>
      </c>
      <c r="G200" s="345">
        <v>70000</v>
      </c>
      <c r="H200" s="461"/>
      <c r="I200" s="355"/>
      <c r="J200" s="356"/>
    </row>
    <row r="201" spans="1:10" s="357" customFormat="1" ht="16.5" customHeight="1" x14ac:dyDescent="0.25">
      <c r="A201" s="354"/>
      <c r="B201" s="342" t="s">
        <v>951</v>
      </c>
      <c r="C201" s="436" t="s">
        <v>2262</v>
      </c>
      <c r="D201" s="449" t="s">
        <v>951</v>
      </c>
      <c r="E201" s="342" t="s">
        <v>461</v>
      </c>
      <c r="F201" s="344" t="s">
        <v>468</v>
      </c>
      <c r="G201" s="345">
        <v>80000</v>
      </c>
      <c r="H201" s="461"/>
      <c r="I201" s="355"/>
      <c r="J201" s="356"/>
    </row>
    <row r="202" spans="1:10" s="357" customFormat="1" ht="16.5" customHeight="1" x14ac:dyDescent="0.25">
      <c r="A202" s="354"/>
      <c r="B202" s="342" t="s">
        <v>952</v>
      </c>
      <c r="C202" s="436" t="s">
        <v>2262</v>
      </c>
      <c r="D202" s="449" t="s">
        <v>953</v>
      </c>
      <c r="E202" s="342" t="s">
        <v>954</v>
      </c>
      <c r="F202" s="344" t="s">
        <v>506</v>
      </c>
      <c r="G202" s="345">
        <v>70000</v>
      </c>
      <c r="H202" s="461"/>
      <c r="I202" s="355"/>
      <c r="J202" s="356"/>
    </row>
    <row r="203" spans="1:10" s="357" customFormat="1" ht="16.5" customHeight="1" x14ac:dyDescent="0.25">
      <c r="A203" s="354"/>
      <c r="B203" s="342"/>
      <c r="C203" s="436" t="s">
        <v>2262</v>
      </c>
      <c r="D203" s="449" t="s">
        <v>955</v>
      </c>
      <c r="E203" s="342" t="s">
        <v>532</v>
      </c>
      <c r="F203" s="344" t="s">
        <v>533</v>
      </c>
      <c r="G203" s="345">
        <v>70000</v>
      </c>
      <c r="H203" s="461"/>
      <c r="I203" s="355"/>
      <c r="J203" s="356"/>
    </row>
    <row r="204" spans="1:10" s="357" customFormat="1" ht="16.5" customHeight="1" x14ac:dyDescent="0.25">
      <c r="A204" s="354"/>
      <c r="B204" s="342" t="s">
        <v>956</v>
      </c>
      <c r="C204" s="436" t="s">
        <v>2262</v>
      </c>
      <c r="D204" s="449" t="s">
        <v>824</v>
      </c>
      <c r="E204" s="342" t="s">
        <v>838</v>
      </c>
      <c r="F204" s="344" t="s">
        <v>506</v>
      </c>
      <c r="G204" s="345">
        <v>70000</v>
      </c>
      <c r="H204" s="461"/>
      <c r="I204" s="355"/>
      <c r="J204" s="356"/>
    </row>
    <row r="205" spans="1:10" s="357" customFormat="1" ht="16.5" customHeight="1" x14ac:dyDescent="0.25">
      <c r="A205" s="354"/>
      <c r="B205" s="342" t="s">
        <v>957</v>
      </c>
      <c r="C205" s="436" t="s">
        <v>2262</v>
      </c>
      <c r="D205" s="449" t="s">
        <v>959</v>
      </c>
      <c r="E205" s="342" t="s">
        <v>960</v>
      </c>
      <c r="F205" s="344" t="s">
        <v>443</v>
      </c>
      <c r="G205" s="345">
        <v>60000</v>
      </c>
      <c r="H205" s="461"/>
      <c r="I205" s="355"/>
      <c r="J205" s="356"/>
    </row>
    <row r="206" spans="1:10" s="357" customFormat="1" ht="16.5" customHeight="1" x14ac:dyDescent="0.25">
      <c r="A206" s="354"/>
      <c r="B206" s="342" t="s">
        <v>964</v>
      </c>
      <c r="C206" s="436" t="s">
        <v>2262</v>
      </c>
      <c r="D206" s="449" t="s">
        <v>964</v>
      </c>
      <c r="E206" s="342" t="s">
        <v>477</v>
      </c>
      <c r="F206" s="344" t="s">
        <v>468</v>
      </c>
      <c r="G206" s="345">
        <v>80000</v>
      </c>
      <c r="H206" s="461"/>
      <c r="I206" s="355"/>
      <c r="J206" s="356"/>
    </row>
    <row r="207" spans="1:10" s="357" customFormat="1" ht="16.5" customHeight="1" x14ac:dyDescent="0.25">
      <c r="A207" s="354"/>
      <c r="B207" s="342" t="s">
        <v>969</v>
      </c>
      <c r="C207" s="436" t="s">
        <v>2262</v>
      </c>
      <c r="D207" s="449" t="s">
        <v>515</v>
      </c>
      <c r="E207" s="342" t="s">
        <v>970</v>
      </c>
      <c r="F207" s="344" t="s">
        <v>472</v>
      </c>
      <c r="G207" s="345">
        <v>90000</v>
      </c>
      <c r="H207" s="461"/>
      <c r="I207" s="355"/>
      <c r="J207" s="356"/>
    </row>
    <row r="208" spans="1:10" s="357" customFormat="1" ht="16.5" customHeight="1" x14ac:dyDescent="0.25">
      <c r="A208" s="354"/>
      <c r="B208" s="342" t="s">
        <v>971</v>
      </c>
      <c r="C208" s="436" t="s">
        <v>2262</v>
      </c>
      <c r="D208" s="449" t="s">
        <v>971</v>
      </c>
      <c r="E208" s="342" t="s">
        <v>477</v>
      </c>
      <c r="F208" s="344" t="s">
        <v>468</v>
      </c>
      <c r="G208" s="345">
        <v>90000</v>
      </c>
      <c r="H208" s="461"/>
      <c r="I208" s="355"/>
      <c r="J208" s="356"/>
    </row>
    <row r="209" spans="1:10" s="357" customFormat="1" ht="16.5" customHeight="1" x14ac:dyDescent="0.25">
      <c r="A209" s="354"/>
      <c r="B209" s="342"/>
      <c r="C209" s="436"/>
      <c r="D209" s="449" t="s">
        <v>972</v>
      </c>
      <c r="E209" s="342" t="s">
        <v>973</v>
      </c>
      <c r="F209" s="344" t="s">
        <v>506</v>
      </c>
      <c r="G209" s="345">
        <v>60000</v>
      </c>
      <c r="H209" s="461"/>
      <c r="I209" s="355"/>
      <c r="J209" s="356"/>
    </row>
    <row r="210" spans="1:10" s="357" customFormat="1" ht="16.5" customHeight="1" x14ac:dyDescent="0.25">
      <c r="A210" s="354"/>
      <c r="B210" s="342" t="s">
        <v>975</v>
      </c>
      <c r="C210" s="436" t="s">
        <v>2262</v>
      </c>
      <c r="D210" s="449" t="s">
        <v>975</v>
      </c>
      <c r="E210" s="342" t="s">
        <v>976</v>
      </c>
      <c r="F210" s="344" t="s">
        <v>562</v>
      </c>
      <c r="G210" s="345">
        <v>70000</v>
      </c>
      <c r="H210" s="461"/>
      <c r="I210" s="355"/>
      <c r="J210" s="356"/>
    </row>
    <row r="211" spans="1:10" s="357" customFormat="1" ht="16.5" customHeight="1" x14ac:dyDescent="0.25">
      <c r="A211" s="354"/>
      <c r="B211" s="342"/>
      <c r="C211" s="436" t="s">
        <v>2262</v>
      </c>
      <c r="D211" s="449" t="s">
        <v>977</v>
      </c>
      <c r="E211" s="342" t="s">
        <v>978</v>
      </c>
      <c r="F211" s="344" t="s">
        <v>443</v>
      </c>
      <c r="G211" s="345">
        <v>70000</v>
      </c>
      <c r="H211" s="461"/>
      <c r="I211" s="355"/>
      <c r="J211" s="356"/>
    </row>
    <row r="212" spans="1:10" s="357" customFormat="1" ht="16.5" customHeight="1" x14ac:dyDescent="0.25">
      <c r="A212" s="354"/>
      <c r="B212" s="342" t="s">
        <v>979</v>
      </c>
      <c r="C212" s="436" t="s">
        <v>2262</v>
      </c>
      <c r="D212" s="449" t="s">
        <v>980</v>
      </c>
      <c r="E212" s="342" t="s">
        <v>981</v>
      </c>
      <c r="F212" s="344" t="s">
        <v>472</v>
      </c>
      <c r="G212" s="345">
        <v>90000</v>
      </c>
      <c r="H212" s="461"/>
      <c r="I212" s="355"/>
      <c r="J212" s="356"/>
    </row>
    <row r="213" spans="1:10" s="357" customFormat="1" ht="16.5" customHeight="1" x14ac:dyDescent="0.25">
      <c r="A213" s="354"/>
      <c r="B213" s="342" t="s">
        <v>984</v>
      </c>
      <c r="C213" s="436" t="s">
        <v>2262</v>
      </c>
      <c r="D213" s="449" t="s">
        <v>984</v>
      </c>
      <c r="E213" s="342" t="s">
        <v>985</v>
      </c>
      <c r="F213" s="344" t="s">
        <v>533</v>
      </c>
      <c r="G213" s="345">
        <v>70000</v>
      </c>
      <c r="H213" s="461"/>
      <c r="I213" s="355"/>
      <c r="J213" s="356"/>
    </row>
    <row r="214" spans="1:10" s="357" customFormat="1" ht="16.5" customHeight="1" x14ac:dyDescent="0.25">
      <c r="A214" s="354"/>
      <c r="B214" s="342" t="s">
        <v>989</v>
      </c>
      <c r="C214" s="436" t="s">
        <v>2262</v>
      </c>
      <c r="D214" s="449" t="s">
        <v>989</v>
      </c>
      <c r="E214" s="342" t="s">
        <v>527</v>
      </c>
      <c r="F214" s="344" t="s">
        <v>468</v>
      </c>
      <c r="G214" s="345">
        <v>80000</v>
      </c>
      <c r="H214" s="461"/>
      <c r="I214" s="355"/>
      <c r="J214" s="356"/>
    </row>
    <row r="215" spans="1:10" s="357" customFormat="1" ht="16.5" customHeight="1" x14ac:dyDescent="0.25">
      <c r="A215" s="354"/>
      <c r="B215" s="342"/>
      <c r="C215" s="436"/>
      <c r="D215" s="449" t="s">
        <v>990</v>
      </c>
      <c r="E215" s="342" t="s">
        <v>991</v>
      </c>
      <c r="F215" s="344" t="s">
        <v>506</v>
      </c>
      <c r="G215" s="345">
        <v>70000</v>
      </c>
      <c r="H215" s="461"/>
      <c r="I215" s="355"/>
      <c r="J215" s="356"/>
    </row>
    <row r="216" spans="1:10" s="357" customFormat="1" ht="16.5" customHeight="1" x14ac:dyDescent="0.25">
      <c r="A216" s="354"/>
      <c r="B216" s="342" t="s">
        <v>994</v>
      </c>
      <c r="C216" s="436" t="s">
        <v>2262</v>
      </c>
      <c r="D216" s="449" t="s">
        <v>995</v>
      </c>
      <c r="E216" s="342" t="s">
        <v>996</v>
      </c>
      <c r="F216" s="344" t="s">
        <v>443</v>
      </c>
      <c r="G216" s="345">
        <v>70000</v>
      </c>
      <c r="H216" s="461"/>
      <c r="I216" s="355"/>
      <c r="J216" s="356"/>
    </row>
    <row r="217" spans="1:10" s="357" customFormat="1" ht="16.5" customHeight="1" x14ac:dyDescent="0.25">
      <c r="A217" s="354"/>
      <c r="B217" s="342"/>
      <c r="C217" s="436"/>
      <c r="D217" s="449" t="s">
        <v>997</v>
      </c>
      <c r="E217" s="342" t="s">
        <v>998</v>
      </c>
      <c r="F217" s="344" t="s">
        <v>562</v>
      </c>
      <c r="G217" s="345">
        <v>70000</v>
      </c>
      <c r="H217" s="461"/>
      <c r="I217" s="355"/>
      <c r="J217" s="356"/>
    </row>
    <row r="218" spans="1:10" s="357" customFormat="1" ht="16.5" customHeight="1" x14ac:dyDescent="0.25">
      <c r="A218" s="354"/>
      <c r="B218" s="342" t="s">
        <v>999</v>
      </c>
      <c r="C218" s="436" t="s">
        <v>2262</v>
      </c>
      <c r="D218" s="449" t="s">
        <v>999</v>
      </c>
      <c r="E218" s="342" t="s">
        <v>479</v>
      </c>
      <c r="F218" s="344" t="s">
        <v>468</v>
      </c>
      <c r="G218" s="345">
        <v>90000</v>
      </c>
      <c r="H218" s="461"/>
      <c r="I218" s="355"/>
      <c r="J218" s="356"/>
    </row>
    <row r="219" spans="1:10" s="357" customFormat="1" ht="16.5" customHeight="1" x14ac:dyDescent="0.25">
      <c r="A219" s="354"/>
      <c r="B219" s="342" t="s">
        <v>1000</v>
      </c>
      <c r="C219" s="436" t="s">
        <v>2262</v>
      </c>
      <c r="D219" s="449" t="s">
        <v>1000</v>
      </c>
      <c r="E219" s="342" t="s">
        <v>543</v>
      </c>
      <c r="F219" s="344" t="s">
        <v>468</v>
      </c>
      <c r="G219" s="345">
        <v>80000</v>
      </c>
      <c r="H219" s="461"/>
      <c r="I219" s="355"/>
      <c r="J219" s="356"/>
    </row>
    <row r="220" spans="1:10" s="357" customFormat="1" ht="16.5" customHeight="1" x14ac:dyDescent="0.25">
      <c r="A220" s="354"/>
      <c r="B220" s="342"/>
      <c r="C220" s="436"/>
      <c r="D220" s="449" t="s">
        <v>433</v>
      </c>
      <c r="E220" s="342" t="s">
        <v>1001</v>
      </c>
      <c r="F220" s="344" t="s">
        <v>468</v>
      </c>
      <c r="G220" s="345">
        <v>80000</v>
      </c>
      <c r="H220" s="461"/>
      <c r="I220" s="355"/>
      <c r="J220" s="356"/>
    </row>
    <row r="221" spans="1:10" s="357" customFormat="1" ht="16.5" customHeight="1" x14ac:dyDescent="0.25">
      <c r="A221" s="354"/>
      <c r="B221" s="342" t="s">
        <v>1003</v>
      </c>
      <c r="C221" s="436" t="s">
        <v>2262</v>
      </c>
      <c r="D221" s="449" t="s">
        <v>1003</v>
      </c>
      <c r="E221" s="342" t="s">
        <v>1004</v>
      </c>
      <c r="F221" s="344" t="s">
        <v>443</v>
      </c>
      <c r="G221" s="345">
        <v>90000</v>
      </c>
      <c r="H221" s="461"/>
      <c r="I221" s="355"/>
      <c r="J221" s="356"/>
    </row>
    <row r="222" spans="1:10" s="357" customFormat="1" ht="16.5" customHeight="1" x14ac:dyDescent="0.25">
      <c r="A222" s="354"/>
      <c r="B222" s="342" t="s">
        <v>1005</v>
      </c>
      <c r="C222" s="436" t="s">
        <v>2262</v>
      </c>
      <c r="D222" s="449" t="s">
        <v>1005</v>
      </c>
      <c r="E222" s="342" t="s">
        <v>781</v>
      </c>
      <c r="F222" s="344" t="s">
        <v>468</v>
      </c>
      <c r="G222" s="345">
        <v>90000</v>
      </c>
      <c r="H222" s="461"/>
      <c r="I222" s="355"/>
      <c r="J222" s="356"/>
    </row>
    <row r="223" spans="1:10" s="357" customFormat="1" ht="16.5" customHeight="1" x14ac:dyDescent="0.25">
      <c r="A223" s="354"/>
      <c r="B223" s="342" t="s">
        <v>1006</v>
      </c>
      <c r="C223" s="436" t="s">
        <v>2262</v>
      </c>
      <c r="D223" s="449" t="s">
        <v>1006</v>
      </c>
      <c r="E223" s="342" t="s">
        <v>477</v>
      </c>
      <c r="F223" s="344" t="s">
        <v>468</v>
      </c>
      <c r="G223" s="345">
        <v>90000</v>
      </c>
      <c r="H223" s="461"/>
      <c r="I223" s="355"/>
      <c r="J223" s="356"/>
    </row>
    <row r="224" spans="1:10" s="357" customFormat="1" ht="16.5" customHeight="1" x14ac:dyDescent="0.25">
      <c r="A224" s="354"/>
      <c r="B224" s="342" t="s">
        <v>1010</v>
      </c>
      <c r="C224" s="436" t="s">
        <v>2262</v>
      </c>
      <c r="D224" s="449" t="s">
        <v>1011</v>
      </c>
      <c r="E224" s="342" t="s">
        <v>1012</v>
      </c>
      <c r="F224" s="344" t="s">
        <v>562</v>
      </c>
      <c r="G224" s="345">
        <v>80000</v>
      </c>
      <c r="H224" s="461"/>
      <c r="I224" s="355"/>
      <c r="J224" s="356"/>
    </row>
    <row r="225" spans="1:10" s="357" customFormat="1" ht="16.5" customHeight="1" x14ac:dyDescent="0.25">
      <c r="A225" s="354"/>
      <c r="B225" s="342" t="s">
        <v>1020</v>
      </c>
      <c r="C225" s="436" t="s">
        <v>2262</v>
      </c>
      <c r="D225" s="449" t="s">
        <v>1022</v>
      </c>
      <c r="E225" s="342" t="s">
        <v>1021</v>
      </c>
      <c r="F225" s="344" t="s">
        <v>472</v>
      </c>
      <c r="G225" s="345">
        <v>70000</v>
      </c>
      <c r="H225" s="461"/>
      <c r="I225" s="355"/>
      <c r="J225" s="356"/>
    </row>
    <row r="226" spans="1:10" s="357" customFormat="1" ht="16.5" customHeight="1" x14ac:dyDescent="0.25">
      <c r="A226" s="354"/>
      <c r="B226" s="342" t="s">
        <v>2279</v>
      </c>
      <c r="C226" s="436" t="s">
        <v>2262</v>
      </c>
      <c r="D226" s="449" t="s">
        <v>2279</v>
      </c>
      <c r="E226" s="342" t="s">
        <v>543</v>
      </c>
      <c r="F226" s="344" t="s">
        <v>468</v>
      </c>
      <c r="G226" s="345">
        <v>90000</v>
      </c>
      <c r="H226" s="461"/>
      <c r="I226" s="355"/>
      <c r="J226" s="356"/>
    </row>
    <row r="227" spans="1:10" s="357" customFormat="1" ht="16.5" customHeight="1" x14ac:dyDescent="0.25">
      <c r="A227" s="354"/>
      <c r="B227" s="342" t="s">
        <v>1032</v>
      </c>
      <c r="C227" s="436" t="s">
        <v>2280</v>
      </c>
      <c r="D227" s="449" t="s">
        <v>1032</v>
      </c>
      <c r="E227" s="342" t="s">
        <v>781</v>
      </c>
      <c r="F227" s="344" t="s">
        <v>468</v>
      </c>
      <c r="G227" s="345">
        <v>95000</v>
      </c>
      <c r="H227" s="461"/>
      <c r="I227" s="355"/>
      <c r="J227" s="356"/>
    </row>
    <row r="228" spans="1:10" s="357" customFormat="1" ht="16.5" customHeight="1" x14ac:dyDescent="0.25">
      <c r="A228" s="354"/>
      <c r="B228" s="342" t="s">
        <v>1033</v>
      </c>
      <c r="C228" s="436" t="s">
        <v>2280</v>
      </c>
      <c r="D228" s="449" t="s">
        <v>1033</v>
      </c>
      <c r="E228" s="342" t="s">
        <v>781</v>
      </c>
      <c r="F228" s="344" t="s">
        <v>468</v>
      </c>
      <c r="G228" s="345">
        <v>150000</v>
      </c>
      <c r="H228" s="461"/>
      <c r="I228" s="355"/>
      <c r="J228" s="356"/>
    </row>
    <row r="229" spans="1:10" s="357" customFormat="1" ht="16.5" customHeight="1" x14ac:dyDescent="0.25">
      <c r="A229" s="354"/>
      <c r="B229" s="342" t="s">
        <v>1034</v>
      </c>
      <c r="C229" s="436" t="s">
        <v>2280</v>
      </c>
      <c r="D229" s="449" t="s">
        <v>1034</v>
      </c>
      <c r="E229" s="342" t="s">
        <v>530</v>
      </c>
      <c r="F229" s="344" t="s">
        <v>468</v>
      </c>
      <c r="G229" s="345">
        <v>90000</v>
      </c>
      <c r="H229" s="461"/>
      <c r="I229" s="355"/>
      <c r="J229" s="356"/>
    </row>
    <row r="230" spans="1:10" s="357" customFormat="1" ht="16.5" customHeight="1" x14ac:dyDescent="0.25">
      <c r="A230" s="354"/>
      <c r="B230" s="342" t="s">
        <v>553</v>
      </c>
      <c r="C230" s="436" t="s">
        <v>2280</v>
      </c>
      <c r="D230" s="449" t="s">
        <v>553</v>
      </c>
      <c r="E230" s="342" t="s">
        <v>1035</v>
      </c>
      <c r="F230" s="344" t="s">
        <v>468</v>
      </c>
      <c r="G230" s="345">
        <v>110000</v>
      </c>
      <c r="H230" s="461"/>
      <c r="I230" s="355"/>
      <c r="J230" s="356"/>
    </row>
    <row r="231" spans="1:10" s="357" customFormat="1" ht="16.5" customHeight="1" x14ac:dyDescent="0.25">
      <c r="A231" s="354"/>
      <c r="B231" s="342"/>
      <c r="C231" s="436" t="s">
        <v>2280</v>
      </c>
      <c r="D231" s="449" t="s">
        <v>1036</v>
      </c>
      <c r="E231" s="342" t="s">
        <v>1037</v>
      </c>
      <c r="F231" s="344" t="s">
        <v>506</v>
      </c>
      <c r="G231" s="345">
        <v>150000</v>
      </c>
      <c r="H231" s="461"/>
      <c r="I231" s="355"/>
      <c r="J231" s="356"/>
    </row>
    <row r="232" spans="1:10" s="357" customFormat="1" ht="16.5" customHeight="1" x14ac:dyDescent="0.25">
      <c r="A232" s="354"/>
      <c r="B232" s="342" t="s">
        <v>1038</v>
      </c>
      <c r="C232" s="436" t="s">
        <v>2280</v>
      </c>
      <c r="D232" s="449" t="s">
        <v>1038</v>
      </c>
      <c r="E232" s="342" t="s">
        <v>1039</v>
      </c>
      <c r="F232" s="344" t="s">
        <v>468</v>
      </c>
      <c r="G232" s="345">
        <v>120000</v>
      </c>
      <c r="H232" s="461"/>
      <c r="I232" s="355"/>
      <c r="J232" s="356"/>
    </row>
    <row r="233" spans="1:10" s="357" customFormat="1" ht="16.5" customHeight="1" x14ac:dyDescent="0.25">
      <c r="A233" s="354"/>
      <c r="B233" s="342" t="s">
        <v>1040</v>
      </c>
      <c r="C233" s="436" t="s">
        <v>2280</v>
      </c>
      <c r="D233" s="449" t="s">
        <v>1040</v>
      </c>
      <c r="E233" s="342" t="s">
        <v>781</v>
      </c>
      <c r="F233" s="344" t="s">
        <v>468</v>
      </c>
      <c r="G233" s="345">
        <v>100000</v>
      </c>
      <c r="H233" s="461"/>
      <c r="I233" s="355"/>
      <c r="J233" s="356"/>
    </row>
    <row r="234" spans="1:10" s="357" customFormat="1" ht="16.5" customHeight="1" x14ac:dyDescent="0.25">
      <c r="A234" s="354"/>
      <c r="B234" s="342" t="s">
        <v>1042</v>
      </c>
      <c r="C234" s="436" t="s">
        <v>2280</v>
      </c>
      <c r="D234" s="449" t="s">
        <v>1042</v>
      </c>
      <c r="E234" s="342" t="s">
        <v>1043</v>
      </c>
      <c r="F234" s="344" t="s">
        <v>468</v>
      </c>
      <c r="G234" s="345">
        <v>100000</v>
      </c>
      <c r="H234" s="461"/>
      <c r="I234" s="355"/>
      <c r="J234" s="356"/>
    </row>
    <row r="235" spans="1:10" s="357" customFormat="1" ht="16.5" customHeight="1" x14ac:dyDescent="0.25">
      <c r="A235" s="354"/>
      <c r="B235" s="342" t="s">
        <v>1044</v>
      </c>
      <c r="C235" s="436" t="s">
        <v>2280</v>
      </c>
      <c r="D235" s="449" t="s">
        <v>1044</v>
      </c>
      <c r="E235" s="342" t="s">
        <v>1043</v>
      </c>
      <c r="F235" s="344" t="s">
        <v>468</v>
      </c>
      <c r="G235" s="345">
        <v>100000</v>
      </c>
      <c r="H235" s="461"/>
      <c r="I235" s="355"/>
      <c r="J235" s="356"/>
    </row>
    <row r="236" spans="1:10" s="357" customFormat="1" ht="16.5" customHeight="1" x14ac:dyDescent="0.25">
      <c r="A236" s="354"/>
      <c r="B236" s="342" t="s">
        <v>1045</v>
      </c>
      <c r="C236" s="436" t="s">
        <v>2280</v>
      </c>
      <c r="D236" s="449" t="s">
        <v>1045</v>
      </c>
      <c r="E236" s="342" t="s">
        <v>1046</v>
      </c>
      <c r="F236" s="344" t="s">
        <v>468</v>
      </c>
      <c r="G236" s="345">
        <v>130000</v>
      </c>
      <c r="H236" s="461"/>
      <c r="I236" s="355"/>
      <c r="J236" s="356"/>
    </row>
    <row r="237" spans="1:10" s="357" customFormat="1" ht="16.5" customHeight="1" x14ac:dyDescent="0.25">
      <c r="A237" s="354"/>
      <c r="B237" s="342"/>
      <c r="C237" s="436" t="s">
        <v>2280</v>
      </c>
      <c r="D237" s="449" t="s">
        <v>1049</v>
      </c>
      <c r="E237" s="342" t="s">
        <v>1046</v>
      </c>
      <c r="F237" s="344" t="s">
        <v>506</v>
      </c>
      <c r="G237" s="345">
        <v>110000</v>
      </c>
      <c r="H237" s="461"/>
      <c r="I237" s="355"/>
      <c r="J237" s="356"/>
    </row>
    <row r="238" spans="1:10" s="357" customFormat="1" ht="18" customHeight="1" x14ac:dyDescent="0.25">
      <c r="A238" s="354"/>
      <c r="B238" s="342" t="s">
        <v>1050</v>
      </c>
      <c r="C238" s="436" t="s">
        <v>2280</v>
      </c>
      <c r="D238" s="449" t="s">
        <v>1050</v>
      </c>
      <c r="E238" s="342" t="s">
        <v>781</v>
      </c>
      <c r="F238" s="344" t="s">
        <v>468</v>
      </c>
      <c r="G238" s="345">
        <v>90000</v>
      </c>
      <c r="H238" s="461"/>
      <c r="I238" s="355"/>
      <c r="J238" s="356"/>
    </row>
    <row r="239" spans="1:10" s="357" customFormat="1" ht="16.5" customHeight="1" x14ac:dyDescent="0.25">
      <c r="A239" s="354"/>
      <c r="B239" s="342" t="s">
        <v>1052</v>
      </c>
      <c r="C239" s="436" t="s">
        <v>2280</v>
      </c>
      <c r="D239" s="449" t="s">
        <v>1053</v>
      </c>
      <c r="E239" s="342" t="s">
        <v>1054</v>
      </c>
      <c r="F239" s="344" t="s">
        <v>443</v>
      </c>
      <c r="G239" s="345">
        <v>120000</v>
      </c>
      <c r="H239" s="461"/>
      <c r="I239" s="355"/>
      <c r="J239" s="356"/>
    </row>
    <row r="240" spans="1:10" s="357" customFormat="1" ht="16.5" customHeight="1" x14ac:dyDescent="0.25">
      <c r="A240" s="354"/>
      <c r="B240" s="342" t="s">
        <v>1055</v>
      </c>
      <c r="C240" s="436" t="s">
        <v>2280</v>
      </c>
      <c r="D240" s="449" t="s">
        <v>1056</v>
      </c>
      <c r="E240" s="342" t="s">
        <v>1057</v>
      </c>
      <c r="F240" s="344" t="s">
        <v>443</v>
      </c>
      <c r="G240" s="345">
        <v>90000</v>
      </c>
      <c r="H240" s="461"/>
      <c r="I240" s="355"/>
      <c r="J240" s="356"/>
    </row>
    <row r="241" spans="1:10" s="357" customFormat="1" ht="16.5" customHeight="1" x14ac:dyDescent="0.25">
      <c r="A241" s="354"/>
      <c r="B241" s="342" t="s">
        <v>481</v>
      </c>
      <c r="C241" s="436" t="s">
        <v>2280</v>
      </c>
      <c r="D241" s="449" t="s">
        <v>1058</v>
      </c>
      <c r="E241" s="342" t="s">
        <v>1059</v>
      </c>
      <c r="F241" s="344" t="s">
        <v>478</v>
      </c>
      <c r="G241" s="345">
        <v>120000</v>
      </c>
      <c r="H241" s="461"/>
      <c r="I241" s="355"/>
      <c r="J241" s="356"/>
    </row>
    <row r="242" spans="1:10" s="357" customFormat="1" ht="16.5" customHeight="1" x14ac:dyDescent="0.25">
      <c r="A242" s="354"/>
      <c r="B242" s="342"/>
      <c r="C242" s="436" t="s">
        <v>2280</v>
      </c>
      <c r="D242" s="449" t="s">
        <v>1038</v>
      </c>
      <c r="E242" s="342" t="s">
        <v>1060</v>
      </c>
      <c r="F242" s="344" t="s">
        <v>443</v>
      </c>
      <c r="G242" s="345">
        <v>80000</v>
      </c>
      <c r="H242" s="461"/>
      <c r="I242" s="355"/>
      <c r="J242" s="356"/>
    </row>
    <row r="243" spans="1:10" s="357" customFormat="1" ht="16.5" customHeight="1" x14ac:dyDescent="0.25">
      <c r="A243" s="354"/>
      <c r="B243" s="342"/>
      <c r="C243" s="436" t="s">
        <v>2280</v>
      </c>
      <c r="D243" s="449" t="s">
        <v>474</v>
      </c>
      <c r="E243" s="342" t="s">
        <v>1061</v>
      </c>
      <c r="F243" s="344" t="s">
        <v>443</v>
      </c>
      <c r="G243" s="345">
        <v>60000</v>
      </c>
      <c r="H243" s="461"/>
      <c r="I243" s="355"/>
      <c r="J243" s="356"/>
    </row>
    <row r="244" spans="1:10" s="357" customFormat="1" ht="16.5" customHeight="1" x14ac:dyDescent="0.25">
      <c r="A244" s="354"/>
      <c r="B244" s="342" t="s">
        <v>1062</v>
      </c>
      <c r="C244" s="436" t="s">
        <v>2280</v>
      </c>
      <c r="D244" s="449" t="s">
        <v>1062</v>
      </c>
      <c r="E244" s="342" t="s">
        <v>781</v>
      </c>
      <c r="F244" s="344" t="s">
        <v>468</v>
      </c>
      <c r="G244" s="345">
        <v>90000</v>
      </c>
      <c r="H244" s="461"/>
      <c r="I244" s="355"/>
      <c r="J244" s="356"/>
    </row>
    <row r="245" spans="1:10" s="357" customFormat="1" ht="16.5" customHeight="1" x14ac:dyDescent="0.25">
      <c r="A245" s="354"/>
      <c r="B245" s="342" t="s">
        <v>1063</v>
      </c>
      <c r="C245" s="436" t="s">
        <v>2280</v>
      </c>
      <c r="D245" s="449" t="s">
        <v>1065</v>
      </c>
      <c r="E245" s="342" t="s">
        <v>1066</v>
      </c>
      <c r="F245" s="344" t="s">
        <v>443</v>
      </c>
      <c r="G245" s="345">
        <v>90000</v>
      </c>
      <c r="H245" s="461"/>
      <c r="I245" s="355"/>
      <c r="J245" s="356"/>
    </row>
    <row r="246" spans="1:10" s="357" customFormat="1" ht="16.5" customHeight="1" x14ac:dyDescent="0.25">
      <c r="A246" s="354"/>
      <c r="B246" s="342" t="s">
        <v>1064</v>
      </c>
      <c r="C246" s="436" t="s">
        <v>2280</v>
      </c>
      <c r="D246" s="449" t="s">
        <v>1065</v>
      </c>
      <c r="E246" s="342" t="s">
        <v>1066</v>
      </c>
      <c r="F246" s="344" t="s">
        <v>443</v>
      </c>
      <c r="G246" s="345">
        <v>90000</v>
      </c>
      <c r="H246" s="461"/>
      <c r="I246" s="355"/>
      <c r="J246" s="356"/>
    </row>
    <row r="247" spans="1:10" s="357" customFormat="1" ht="16.5" customHeight="1" x14ac:dyDescent="0.25">
      <c r="A247" s="354"/>
      <c r="B247" s="342" t="s">
        <v>1067</v>
      </c>
      <c r="C247" s="436" t="s">
        <v>2280</v>
      </c>
      <c r="D247" s="449" t="s">
        <v>1067</v>
      </c>
      <c r="E247" s="342" t="s">
        <v>781</v>
      </c>
      <c r="F247" s="344" t="s">
        <v>468</v>
      </c>
      <c r="G247" s="345">
        <v>100000</v>
      </c>
      <c r="H247" s="461"/>
      <c r="I247" s="355"/>
      <c r="J247" s="356"/>
    </row>
    <row r="248" spans="1:10" s="357" customFormat="1" ht="16.5" customHeight="1" x14ac:dyDescent="0.25">
      <c r="A248" s="354"/>
      <c r="B248" s="342"/>
      <c r="C248" s="407"/>
      <c r="D248" s="449" t="s">
        <v>1068</v>
      </c>
      <c r="E248" s="342" t="s">
        <v>502</v>
      </c>
      <c r="F248" s="344" t="s">
        <v>443</v>
      </c>
      <c r="G248" s="345">
        <v>100000</v>
      </c>
      <c r="H248" s="461"/>
      <c r="I248" s="355"/>
      <c r="J248" s="356"/>
    </row>
    <row r="249" spans="1:10" s="357" customFormat="1" ht="16.5" customHeight="1" x14ac:dyDescent="0.25">
      <c r="A249" s="354"/>
      <c r="B249" s="342" t="s">
        <v>1069</v>
      </c>
      <c r="C249" s="436" t="s">
        <v>2280</v>
      </c>
      <c r="D249" s="449" t="s">
        <v>1070</v>
      </c>
      <c r="E249" s="342" t="s">
        <v>1071</v>
      </c>
      <c r="F249" s="344" t="s">
        <v>533</v>
      </c>
      <c r="G249" s="345">
        <v>100000</v>
      </c>
      <c r="H249" s="461"/>
      <c r="I249" s="355"/>
      <c r="J249" s="356"/>
    </row>
    <row r="250" spans="1:10" s="357" customFormat="1" ht="16.5" customHeight="1" x14ac:dyDescent="0.25">
      <c r="A250" s="354"/>
      <c r="B250" s="342" t="s">
        <v>1074</v>
      </c>
      <c r="C250" s="436" t="s">
        <v>2280</v>
      </c>
      <c r="D250" s="449" t="s">
        <v>1074</v>
      </c>
      <c r="E250" s="342" t="s">
        <v>1075</v>
      </c>
      <c r="F250" s="344" t="s">
        <v>468</v>
      </c>
      <c r="G250" s="345">
        <v>100000</v>
      </c>
      <c r="H250" s="461"/>
      <c r="I250" s="355"/>
      <c r="J250" s="356"/>
    </row>
    <row r="251" spans="1:10" s="357" customFormat="1" ht="16.5" customHeight="1" x14ac:dyDescent="0.25">
      <c r="A251" s="354"/>
      <c r="B251" s="342"/>
      <c r="C251" s="408"/>
      <c r="D251" s="449" t="s">
        <v>1076</v>
      </c>
      <c r="E251" s="342" t="s">
        <v>1077</v>
      </c>
      <c r="F251" s="344" t="s">
        <v>468</v>
      </c>
      <c r="G251" s="345">
        <v>90000</v>
      </c>
      <c r="H251" s="461"/>
      <c r="I251" s="355"/>
      <c r="J251" s="356"/>
    </row>
    <row r="252" spans="1:10" s="357" customFormat="1" ht="16.5" customHeight="1" x14ac:dyDescent="0.25">
      <c r="A252" s="354"/>
      <c r="B252" s="342" t="s">
        <v>1078</v>
      </c>
      <c r="C252" s="436" t="s">
        <v>2280</v>
      </c>
      <c r="D252" s="449" t="s">
        <v>1078</v>
      </c>
      <c r="E252" s="342" t="s">
        <v>1075</v>
      </c>
      <c r="F252" s="344" t="s">
        <v>468</v>
      </c>
      <c r="G252" s="345">
        <v>100000</v>
      </c>
      <c r="H252" s="461"/>
      <c r="I252" s="355"/>
      <c r="J252" s="356"/>
    </row>
    <row r="253" spans="1:10" s="357" customFormat="1" ht="16.5" customHeight="1" x14ac:dyDescent="0.25">
      <c r="A253" s="354"/>
      <c r="B253" s="342" t="s">
        <v>1079</v>
      </c>
      <c r="C253" s="436" t="s">
        <v>2280</v>
      </c>
      <c r="D253" s="449" t="s">
        <v>1080</v>
      </c>
      <c r="E253" s="342" t="s">
        <v>1081</v>
      </c>
      <c r="F253" s="344" t="s">
        <v>443</v>
      </c>
      <c r="G253" s="345">
        <v>150000</v>
      </c>
      <c r="H253" s="461"/>
      <c r="I253" s="355"/>
      <c r="J253" s="356"/>
    </row>
    <row r="254" spans="1:10" s="357" customFormat="1" ht="16.5" customHeight="1" x14ac:dyDescent="0.25">
      <c r="A254" s="354"/>
      <c r="B254" s="342"/>
      <c r="C254" s="436" t="s">
        <v>2280</v>
      </c>
      <c r="D254" s="449" t="s">
        <v>824</v>
      </c>
      <c r="E254" s="342" t="s">
        <v>1082</v>
      </c>
      <c r="F254" s="344" t="s">
        <v>443</v>
      </c>
      <c r="G254" s="345">
        <v>100000</v>
      </c>
      <c r="H254" s="461"/>
      <c r="I254" s="355"/>
      <c r="J254" s="356"/>
    </row>
    <row r="255" spans="1:10" s="357" customFormat="1" ht="16.5" customHeight="1" x14ac:dyDescent="0.25">
      <c r="A255" s="354"/>
      <c r="B255" s="342"/>
      <c r="C255" s="436" t="s">
        <v>2280</v>
      </c>
      <c r="D255" s="449" t="s">
        <v>1083</v>
      </c>
      <c r="E255" s="342" t="s">
        <v>1075</v>
      </c>
      <c r="F255" s="344" t="s">
        <v>468</v>
      </c>
      <c r="G255" s="345">
        <v>100000</v>
      </c>
      <c r="H255" s="461"/>
      <c r="I255" s="355"/>
      <c r="J255" s="356"/>
    </row>
    <row r="256" spans="1:10" s="357" customFormat="1" ht="16.5" customHeight="1" x14ac:dyDescent="0.25">
      <c r="A256" s="354"/>
      <c r="B256" s="342" t="s">
        <v>1084</v>
      </c>
      <c r="C256" s="436" t="s">
        <v>2280</v>
      </c>
      <c r="D256" s="449" t="s">
        <v>1084</v>
      </c>
      <c r="E256" s="342" t="s">
        <v>1075</v>
      </c>
      <c r="F256" s="344" t="s">
        <v>468</v>
      </c>
      <c r="G256" s="345">
        <v>100000</v>
      </c>
      <c r="H256" s="461"/>
      <c r="I256" s="355"/>
      <c r="J256" s="356"/>
    </row>
    <row r="257" spans="1:10" s="357" customFormat="1" ht="16.5" customHeight="1" x14ac:dyDescent="0.25">
      <c r="A257" s="354"/>
      <c r="B257" s="342" t="s">
        <v>1085</v>
      </c>
      <c r="C257" s="436" t="s">
        <v>2280</v>
      </c>
      <c r="D257" s="449" t="s">
        <v>1085</v>
      </c>
      <c r="E257" s="342" t="s">
        <v>1086</v>
      </c>
      <c r="F257" s="344" t="s">
        <v>533</v>
      </c>
      <c r="G257" s="345">
        <v>120000</v>
      </c>
      <c r="H257" s="461"/>
      <c r="I257" s="355"/>
      <c r="J257" s="356"/>
    </row>
    <row r="258" spans="1:10" s="357" customFormat="1" ht="16.5" customHeight="1" x14ac:dyDescent="0.25">
      <c r="A258" s="354"/>
      <c r="B258" s="342" t="s">
        <v>1087</v>
      </c>
      <c r="C258" s="436" t="s">
        <v>2280</v>
      </c>
      <c r="D258" s="449" t="s">
        <v>1087</v>
      </c>
      <c r="E258" s="342" t="s">
        <v>1075</v>
      </c>
      <c r="F258" s="344" t="s">
        <v>468</v>
      </c>
      <c r="G258" s="345">
        <v>100000</v>
      </c>
      <c r="H258" s="461"/>
      <c r="I258" s="355"/>
      <c r="J258" s="356"/>
    </row>
    <row r="259" spans="1:10" s="357" customFormat="1" ht="16.5" customHeight="1" x14ac:dyDescent="0.25">
      <c r="A259" s="354"/>
      <c r="B259" s="342" t="s">
        <v>1088</v>
      </c>
      <c r="C259" s="436" t="s">
        <v>2280</v>
      </c>
      <c r="D259" s="449" t="s">
        <v>1088</v>
      </c>
      <c r="E259" s="342" t="s">
        <v>1075</v>
      </c>
      <c r="F259" s="344" t="s">
        <v>468</v>
      </c>
      <c r="G259" s="345">
        <v>100000</v>
      </c>
      <c r="H259" s="461"/>
      <c r="I259" s="355"/>
      <c r="J259" s="356"/>
    </row>
    <row r="260" spans="1:10" s="357" customFormat="1" ht="16.5" customHeight="1" x14ac:dyDescent="0.25">
      <c r="A260" s="354"/>
      <c r="B260" s="342" t="s">
        <v>1089</v>
      </c>
      <c r="C260" s="436" t="s">
        <v>2280</v>
      </c>
      <c r="D260" s="449" t="s">
        <v>1090</v>
      </c>
      <c r="E260" s="342" t="s">
        <v>1075</v>
      </c>
      <c r="F260" s="344" t="s">
        <v>468</v>
      </c>
      <c r="G260" s="345">
        <v>80000</v>
      </c>
      <c r="H260" s="461"/>
      <c r="I260" s="355"/>
      <c r="J260" s="356"/>
    </row>
    <row r="261" spans="1:10" s="357" customFormat="1" ht="16.5" customHeight="1" x14ac:dyDescent="0.25">
      <c r="A261" s="354"/>
      <c r="B261" s="342" t="s">
        <v>1091</v>
      </c>
      <c r="C261" s="436" t="s">
        <v>2280</v>
      </c>
      <c r="D261" s="449" t="s">
        <v>1091</v>
      </c>
      <c r="E261" s="342" t="s">
        <v>781</v>
      </c>
      <c r="F261" s="344" t="s">
        <v>468</v>
      </c>
      <c r="G261" s="345">
        <v>100000</v>
      </c>
      <c r="H261" s="461"/>
      <c r="I261" s="355"/>
      <c r="J261" s="356"/>
    </row>
    <row r="262" spans="1:10" s="357" customFormat="1" ht="16.5" customHeight="1" x14ac:dyDescent="0.25">
      <c r="A262" s="354"/>
      <c r="B262" s="342" t="s">
        <v>1092</v>
      </c>
      <c r="C262" s="436" t="s">
        <v>2280</v>
      </c>
      <c r="D262" s="449" t="s">
        <v>1093</v>
      </c>
      <c r="E262" s="342" t="s">
        <v>1094</v>
      </c>
      <c r="F262" s="344" t="s">
        <v>480</v>
      </c>
      <c r="G262" s="345">
        <v>120000</v>
      </c>
      <c r="H262" s="461"/>
      <c r="I262" s="355"/>
      <c r="J262" s="356"/>
    </row>
    <row r="263" spans="1:10" s="357" customFormat="1" ht="16.5" customHeight="1" x14ac:dyDescent="0.25">
      <c r="A263" s="354"/>
      <c r="B263" s="342"/>
      <c r="C263" s="436" t="s">
        <v>2280</v>
      </c>
      <c r="D263" s="449" t="s">
        <v>1095</v>
      </c>
      <c r="E263" s="342" t="s">
        <v>1096</v>
      </c>
      <c r="F263" s="344" t="s">
        <v>443</v>
      </c>
      <c r="G263" s="345">
        <v>100000</v>
      </c>
      <c r="H263" s="461"/>
      <c r="I263" s="355"/>
      <c r="J263" s="356"/>
    </row>
    <row r="264" spans="1:10" s="357" customFormat="1" ht="16.5" customHeight="1" x14ac:dyDescent="0.25">
      <c r="A264" s="354"/>
      <c r="B264" s="342" t="s">
        <v>1097</v>
      </c>
      <c r="C264" s="436" t="s">
        <v>2280</v>
      </c>
      <c r="D264" s="449" t="s">
        <v>1097</v>
      </c>
      <c r="E264" s="342" t="s">
        <v>1098</v>
      </c>
      <c r="F264" s="344" t="s">
        <v>562</v>
      </c>
      <c r="G264" s="345">
        <v>70000</v>
      </c>
      <c r="H264" s="461"/>
      <c r="I264" s="355"/>
      <c r="J264" s="356"/>
    </row>
    <row r="265" spans="1:10" s="357" customFormat="1" ht="16.5" customHeight="1" x14ac:dyDescent="0.25">
      <c r="A265" s="354"/>
      <c r="B265" s="342" t="s">
        <v>1102</v>
      </c>
      <c r="C265" s="436" t="s">
        <v>2280</v>
      </c>
      <c r="D265" s="449" t="s">
        <v>1102</v>
      </c>
      <c r="E265" s="342" t="s">
        <v>1103</v>
      </c>
      <c r="F265" s="344" t="s">
        <v>468</v>
      </c>
      <c r="G265" s="345">
        <v>100000</v>
      </c>
      <c r="H265" s="461"/>
      <c r="I265" s="355"/>
      <c r="J265" s="356"/>
    </row>
    <row r="266" spans="1:10" s="357" customFormat="1" ht="16.5" customHeight="1" x14ac:dyDescent="0.25">
      <c r="A266" s="354"/>
      <c r="B266" s="342" t="s">
        <v>1104</v>
      </c>
      <c r="C266" s="436" t="s">
        <v>2280</v>
      </c>
      <c r="D266" s="449" t="s">
        <v>1167</v>
      </c>
      <c r="E266" s="342" t="s">
        <v>1105</v>
      </c>
      <c r="F266" s="344" t="s">
        <v>443</v>
      </c>
      <c r="G266" s="345">
        <v>100000</v>
      </c>
      <c r="H266" s="461"/>
      <c r="I266" s="355"/>
      <c r="J266" s="356"/>
    </row>
    <row r="267" spans="1:10" s="357" customFormat="1" ht="16.5" customHeight="1" x14ac:dyDescent="0.25">
      <c r="A267" s="354"/>
      <c r="B267" s="342" t="s">
        <v>1106</v>
      </c>
      <c r="C267" s="436" t="s">
        <v>2280</v>
      </c>
      <c r="D267" s="449" t="s">
        <v>1107</v>
      </c>
      <c r="E267" s="342" t="s">
        <v>1108</v>
      </c>
      <c r="F267" s="344" t="s">
        <v>443</v>
      </c>
      <c r="G267" s="345">
        <v>86000</v>
      </c>
      <c r="H267" s="461"/>
      <c r="I267" s="355"/>
      <c r="J267" s="356"/>
    </row>
    <row r="268" spans="1:10" s="357" customFormat="1" ht="16.5" customHeight="1" x14ac:dyDescent="0.25">
      <c r="A268" s="354"/>
      <c r="B268" s="342" t="s">
        <v>1109</v>
      </c>
      <c r="C268" s="436" t="s">
        <v>2280</v>
      </c>
      <c r="D268" s="449" t="s">
        <v>1109</v>
      </c>
      <c r="E268" s="342" t="s">
        <v>1075</v>
      </c>
      <c r="F268" s="344" t="s">
        <v>468</v>
      </c>
      <c r="G268" s="345">
        <v>80000</v>
      </c>
      <c r="H268" s="461"/>
      <c r="I268" s="355"/>
      <c r="J268" s="356"/>
    </row>
    <row r="269" spans="1:10" s="357" customFormat="1" ht="16.5" customHeight="1" x14ac:dyDescent="0.25">
      <c r="A269" s="354"/>
      <c r="B269" s="342" t="s">
        <v>458</v>
      </c>
      <c r="C269" s="436" t="s">
        <v>2280</v>
      </c>
      <c r="D269" s="449" t="s">
        <v>458</v>
      </c>
      <c r="E269" s="342" t="s">
        <v>781</v>
      </c>
      <c r="F269" s="344" t="s">
        <v>468</v>
      </c>
      <c r="G269" s="345">
        <v>90000</v>
      </c>
      <c r="H269" s="461"/>
      <c r="I269" s="355"/>
      <c r="J269" s="356"/>
    </row>
    <row r="270" spans="1:10" s="357" customFormat="1" ht="16.5" customHeight="1" x14ac:dyDescent="0.25">
      <c r="A270" s="354"/>
      <c r="B270" s="342" t="s">
        <v>1110</v>
      </c>
      <c r="C270" s="436" t="s">
        <v>2280</v>
      </c>
      <c r="D270" s="449" t="s">
        <v>1111</v>
      </c>
      <c r="E270" s="342" t="s">
        <v>1075</v>
      </c>
      <c r="F270" s="344" t="s">
        <v>468</v>
      </c>
      <c r="G270" s="345">
        <v>100000</v>
      </c>
      <c r="H270" s="461"/>
      <c r="I270" s="355"/>
      <c r="J270" s="356"/>
    </row>
    <row r="271" spans="1:10" s="357" customFormat="1" ht="16.5" customHeight="1" x14ac:dyDescent="0.25">
      <c r="A271" s="354"/>
      <c r="B271" s="342" t="s">
        <v>1112</v>
      </c>
      <c r="C271" s="436" t="s">
        <v>2280</v>
      </c>
      <c r="D271" s="449" t="s">
        <v>1113</v>
      </c>
      <c r="E271" s="342" t="s">
        <v>1075</v>
      </c>
      <c r="F271" s="344" t="s">
        <v>468</v>
      </c>
      <c r="G271" s="345">
        <v>110000</v>
      </c>
      <c r="H271" s="461"/>
      <c r="I271" s="355"/>
      <c r="J271" s="356"/>
    </row>
    <row r="272" spans="1:10" s="357" customFormat="1" ht="16.5" customHeight="1" x14ac:dyDescent="0.25">
      <c r="A272" s="354"/>
      <c r="B272" s="342" t="s">
        <v>1114</v>
      </c>
      <c r="C272" s="436" t="s">
        <v>2280</v>
      </c>
      <c r="D272" s="449" t="s">
        <v>1115</v>
      </c>
      <c r="E272" s="342" t="s">
        <v>1061</v>
      </c>
      <c r="F272" s="344" t="s">
        <v>443</v>
      </c>
      <c r="G272" s="345">
        <v>60000</v>
      </c>
      <c r="H272" s="461"/>
      <c r="I272" s="355"/>
      <c r="J272" s="356"/>
    </row>
    <row r="273" spans="1:10" s="357" customFormat="1" ht="16.5" customHeight="1" x14ac:dyDescent="0.25">
      <c r="A273" s="354"/>
      <c r="B273" s="342" t="s">
        <v>1116</v>
      </c>
      <c r="C273" s="436" t="s">
        <v>2280</v>
      </c>
      <c r="D273" s="449" t="s">
        <v>1116</v>
      </c>
      <c r="E273" s="342" t="s">
        <v>1035</v>
      </c>
      <c r="F273" s="344" t="s">
        <v>468</v>
      </c>
      <c r="G273" s="345">
        <v>80000</v>
      </c>
      <c r="H273" s="461"/>
      <c r="I273" s="355"/>
      <c r="J273" s="356"/>
    </row>
    <row r="274" spans="1:10" s="357" customFormat="1" ht="16.5" customHeight="1" x14ac:dyDescent="0.25">
      <c r="A274" s="354"/>
      <c r="B274" s="342" t="s">
        <v>1117</v>
      </c>
      <c r="C274" s="436" t="s">
        <v>2280</v>
      </c>
      <c r="D274" s="449" t="s">
        <v>1117</v>
      </c>
      <c r="E274" s="342" t="s">
        <v>781</v>
      </c>
      <c r="F274" s="344" t="s">
        <v>468</v>
      </c>
      <c r="G274" s="345">
        <v>80000</v>
      </c>
      <c r="H274" s="461"/>
      <c r="I274" s="355"/>
      <c r="J274" s="356"/>
    </row>
    <row r="275" spans="1:10" s="357" customFormat="1" ht="16.5" customHeight="1" x14ac:dyDescent="0.25">
      <c r="A275" s="354"/>
      <c r="B275" s="342" t="s">
        <v>1118</v>
      </c>
      <c r="C275" s="436" t="s">
        <v>2280</v>
      </c>
      <c r="D275" s="449" t="s">
        <v>1118</v>
      </c>
      <c r="E275" s="342" t="s">
        <v>1103</v>
      </c>
      <c r="F275" s="344" t="s">
        <v>468</v>
      </c>
      <c r="G275" s="345">
        <v>80000</v>
      </c>
      <c r="H275" s="461"/>
      <c r="I275" s="355"/>
      <c r="J275" s="356"/>
    </row>
    <row r="276" spans="1:10" s="357" customFormat="1" ht="16.5" customHeight="1" x14ac:dyDescent="0.25">
      <c r="A276" s="354"/>
      <c r="B276" s="342" t="s">
        <v>1119</v>
      </c>
      <c r="C276" s="436" t="s">
        <v>2280</v>
      </c>
      <c r="D276" s="449" t="s">
        <v>1119</v>
      </c>
      <c r="E276" s="342" t="s">
        <v>1120</v>
      </c>
      <c r="F276" s="344" t="s">
        <v>480</v>
      </c>
      <c r="G276" s="345">
        <v>150000</v>
      </c>
      <c r="H276" s="461"/>
      <c r="I276" s="355"/>
      <c r="J276" s="356"/>
    </row>
    <row r="277" spans="1:10" s="357" customFormat="1" ht="16.5" customHeight="1" x14ac:dyDescent="0.25">
      <c r="A277" s="354"/>
      <c r="B277" s="342" t="s">
        <v>1121</v>
      </c>
      <c r="C277" s="436" t="s">
        <v>2280</v>
      </c>
      <c r="D277" s="449" t="s">
        <v>1122</v>
      </c>
      <c r="E277" s="342" t="s">
        <v>2282</v>
      </c>
      <c r="F277" s="359">
        <v>86</v>
      </c>
      <c r="G277" s="355">
        <v>90000</v>
      </c>
      <c r="H277" s="461"/>
      <c r="I277" s="355"/>
      <c r="J277" s="356"/>
    </row>
    <row r="278" spans="1:10" s="357" customFormat="1" ht="16.5" customHeight="1" x14ac:dyDescent="0.25">
      <c r="A278" s="354"/>
      <c r="B278" s="342"/>
      <c r="C278" s="436" t="s">
        <v>2280</v>
      </c>
      <c r="D278" s="449" t="s">
        <v>821</v>
      </c>
      <c r="E278" s="342" t="s">
        <v>1123</v>
      </c>
      <c r="F278" s="359">
        <v>47</v>
      </c>
      <c r="G278" s="345">
        <v>90000</v>
      </c>
      <c r="H278" s="461"/>
      <c r="I278" s="355"/>
      <c r="J278" s="356"/>
    </row>
    <row r="279" spans="1:10" s="357" customFormat="1" ht="16.5" customHeight="1" x14ac:dyDescent="0.25">
      <c r="A279" s="354"/>
      <c r="B279" s="342" t="s">
        <v>1126</v>
      </c>
      <c r="C279" s="436" t="s">
        <v>2280</v>
      </c>
      <c r="D279" s="449" t="s">
        <v>1126</v>
      </c>
      <c r="E279" s="342" t="s">
        <v>781</v>
      </c>
      <c r="F279" s="344" t="s">
        <v>468</v>
      </c>
      <c r="G279" s="360">
        <v>85000</v>
      </c>
      <c r="H279" s="462"/>
      <c r="I279" s="355"/>
      <c r="J279" s="356"/>
    </row>
    <row r="280" spans="1:10" s="357" customFormat="1" ht="16.5" customHeight="1" x14ac:dyDescent="0.25">
      <c r="A280" s="354"/>
      <c r="B280" s="342" t="s">
        <v>1090</v>
      </c>
      <c r="C280" s="436" t="s">
        <v>2280</v>
      </c>
      <c r="D280" s="449" t="s">
        <v>1090</v>
      </c>
      <c r="E280" s="342" t="s">
        <v>1103</v>
      </c>
      <c r="F280" s="344" t="s">
        <v>468</v>
      </c>
      <c r="G280" s="360">
        <v>100000</v>
      </c>
      <c r="H280" s="462"/>
      <c r="I280" s="355"/>
      <c r="J280" s="356"/>
    </row>
    <row r="281" spans="1:10" s="357" customFormat="1" ht="16.5" customHeight="1" x14ac:dyDescent="0.25">
      <c r="A281" s="354"/>
      <c r="B281" s="342" t="s">
        <v>1130</v>
      </c>
      <c r="C281" s="436" t="s">
        <v>2280</v>
      </c>
      <c r="D281" s="449" t="s">
        <v>1130</v>
      </c>
      <c r="E281" s="342" t="s">
        <v>1103</v>
      </c>
      <c r="F281" s="344" t="s">
        <v>468</v>
      </c>
      <c r="G281" s="360">
        <v>90000</v>
      </c>
      <c r="H281" s="462"/>
      <c r="I281" s="355"/>
      <c r="J281" s="356"/>
    </row>
    <row r="282" spans="1:10" s="357" customFormat="1" ht="16.5" customHeight="1" x14ac:dyDescent="0.25">
      <c r="A282" s="354"/>
      <c r="B282" s="342" t="s">
        <v>1131</v>
      </c>
      <c r="C282" s="436" t="s">
        <v>2280</v>
      </c>
      <c r="D282" s="449" t="s">
        <v>1131</v>
      </c>
      <c r="E282" s="342" t="s">
        <v>1103</v>
      </c>
      <c r="F282" s="344" t="s">
        <v>468</v>
      </c>
      <c r="G282" s="360">
        <v>90000</v>
      </c>
      <c r="H282" s="462"/>
      <c r="I282" s="355"/>
      <c r="J282" s="356"/>
    </row>
    <row r="283" spans="1:10" s="357" customFormat="1" ht="16.5" customHeight="1" x14ac:dyDescent="0.25">
      <c r="A283" s="354"/>
      <c r="B283" s="342" t="s">
        <v>1132</v>
      </c>
      <c r="C283" s="436" t="s">
        <v>2280</v>
      </c>
      <c r="D283" s="449" t="s">
        <v>1132</v>
      </c>
      <c r="E283" s="342" t="s">
        <v>1103</v>
      </c>
      <c r="F283" s="344" t="s">
        <v>468</v>
      </c>
      <c r="G283" s="360">
        <v>90000</v>
      </c>
      <c r="H283" s="462"/>
      <c r="I283" s="355"/>
      <c r="J283" s="356"/>
    </row>
    <row r="284" spans="1:10" s="357" customFormat="1" ht="16.5" customHeight="1" x14ac:dyDescent="0.25">
      <c r="A284" s="354"/>
      <c r="B284" s="342" t="s">
        <v>1133</v>
      </c>
      <c r="C284" s="436" t="s">
        <v>2280</v>
      </c>
      <c r="D284" s="449" t="s">
        <v>1133</v>
      </c>
      <c r="E284" s="342" t="s">
        <v>1103</v>
      </c>
      <c r="F284" s="344" t="s">
        <v>468</v>
      </c>
      <c r="G284" s="360">
        <v>100000</v>
      </c>
      <c r="H284" s="462"/>
      <c r="I284" s="355"/>
      <c r="J284" s="356"/>
    </row>
    <row r="285" spans="1:10" s="357" customFormat="1" ht="16.5" customHeight="1" x14ac:dyDescent="0.25">
      <c r="A285" s="354"/>
      <c r="B285" s="342" t="s">
        <v>1136</v>
      </c>
      <c r="C285" s="436" t="s">
        <v>2280</v>
      </c>
      <c r="D285" s="449" t="s">
        <v>1136</v>
      </c>
      <c r="E285" s="342" t="s">
        <v>1075</v>
      </c>
      <c r="F285" s="344" t="s">
        <v>468</v>
      </c>
      <c r="G285" s="360">
        <v>80000</v>
      </c>
      <c r="H285" s="462"/>
      <c r="I285" s="355"/>
      <c r="J285" s="356"/>
    </row>
    <row r="286" spans="1:10" s="357" customFormat="1" ht="16.5" customHeight="1" x14ac:dyDescent="0.25">
      <c r="A286" s="354"/>
      <c r="B286" s="342" t="s">
        <v>1140</v>
      </c>
      <c r="C286" s="436" t="s">
        <v>2280</v>
      </c>
      <c r="D286" s="449" t="s">
        <v>1141</v>
      </c>
      <c r="E286" s="342" t="s">
        <v>1142</v>
      </c>
      <c r="F286" s="344" t="s">
        <v>480</v>
      </c>
      <c r="G286" s="360">
        <v>100000</v>
      </c>
      <c r="H286" s="462"/>
      <c r="I286" s="355"/>
      <c r="J286" s="356"/>
    </row>
    <row r="287" spans="1:10" s="357" customFormat="1" ht="16.5" customHeight="1" x14ac:dyDescent="0.25">
      <c r="A287" s="354"/>
      <c r="B287" s="342" t="s">
        <v>1143</v>
      </c>
      <c r="C287" s="436" t="s">
        <v>2280</v>
      </c>
      <c r="D287" s="449" t="s">
        <v>1143</v>
      </c>
      <c r="E287" s="342" t="s">
        <v>1144</v>
      </c>
      <c r="F287" s="344" t="s">
        <v>562</v>
      </c>
      <c r="G287" s="360">
        <v>70000</v>
      </c>
      <c r="H287" s="462"/>
      <c r="I287" s="355"/>
      <c r="J287" s="356"/>
    </row>
    <row r="288" spans="1:10" s="357" customFormat="1" ht="16.5" customHeight="1" x14ac:dyDescent="0.25">
      <c r="A288" s="354"/>
      <c r="B288" s="342"/>
      <c r="C288" s="407"/>
      <c r="D288" s="449" t="s">
        <v>1145</v>
      </c>
      <c r="E288" s="342" t="s">
        <v>1146</v>
      </c>
      <c r="F288" s="344" t="s">
        <v>562</v>
      </c>
      <c r="G288" s="360">
        <v>70000</v>
      </c>
      <c r="H288" s="462"/>
      <c r="I288" s="355"/>
      <c r="J288" s="356"/>
    </row>
    <row r="289" spans="1:10" s="357" customFormat="1" ht="16.5" customHeight="1" x14ac:dyDescent="0.25">
      <c r="A289" s="354"/>
      <c r="B289" s="342" t="s">
        <v>1147</v>
      </c>
      <c r="C289" s="436" t="s">
        <v>2283</v>
      </c>
      <c r="D289" s="449" t="s">
        <v>1147</v>
      </c>
      <c r="E289" s="342" t="s">
        <v>1077</v>
      </c>
      <c r="F289" s="344" t="s">
        <v>468</v>
      </c>
      <c r="G289" s="360">
        <v>90000</v>
      </c>
      <c r="H289" s="462"/>
      <c r="I289" s="355"/>
      <c r="J289" s="356"/>
    </row>
    <row r="290" spans="1:10" s="357" customFormat="1" ht="16.5" customHeight="1" x14ac:dyDescent="0.25">
      <c r="A290" s="354"/>
      <c r="B290" s="342" t="s">
        <v>1148</v>
      </c>
      <c r="C290" s="436" t="s">
        <v>2283</v>
      </c>
      <c r="D290" s="449" t="s">
        <v>1148</v>
      </c>
      <c r="E290" s="342" t="s">
        <v>1075</v>
      </c>
      <c r="F290" s="344" t="s">
        <v>468</v>
      </c>
      <c r="G290" s="360">
        <v>150000</v>
      </c>
      <c r="H290" s="462"/>
      <c r="I290" s="355"/>
      <c r="J290" s="356"/>
    </row>
    <row r="291" spans="1:10" s="357" customFormat="1" ht="16.5" customHeight="1" x14ac:dyDescent="0.25">
      <c r="A291" s="354"/>
      <c r="B291" s="342" t="s">
        <v>1161</v>
      </c>
      <c r="C291" s="436" t="s">
        <v>2283</v>
      </c>
      <c r="D291" s="449" t="s">
        <v>1162</v>
      </c>
      <c r="E291" s="342" t="s">
        <v>1163</v>
      </c>
      <c r="F291" s="344" t="s">
        <v>443</v>
      </c>
      <c r="G291" s="360">
        <v>70000</v>
      </c>
      <c r="H291" s="462"/>
      <c r="I291" s="355"/>
      <c r="J291" s="356"/>
    </row>
    <row r="292" spans="1:10" s="357" customFormat="1" ht="16.5" customHeight="1" x14ac:dyDescent="0.25">
      <c r="A292" s="354"/>
      <c r="B292" s="342"/>
      <c r="C292" s="407"/>
      <c r="D292" s="449" t="s">
        <v>1164</v>
      </c>
      <c r="E292" s="342" t="s">
        <v>1165</v>
      </c>
      <c r="F292" s="344" t="s">
        <v>443</v>
      </c>
      <c r="G292" s="360">
        <v>70000</v>
      </c>
      <c r="H292" s="462"/>
      <c r="I292" s="355"/>
      <c r="J292" s="356"/>
    </row>
    <row r="293" spans="1:10" s="357" customFormat="1" ht="16.5" customHeight="1" x14ac:dyDescent="0.25">
      <c r="A293" s="354"/>
      <c r="B293" s="342" t="s">
        <v>1166</v>
      </c>
      <c r="C293" s="436" t="s">
        <v>2283</v>
      </c>
      <c r="D293" s="449" t="s">
        <v>1167</v>
      </c>
      <c r="E293" s="342" t="s">
        <v>527</v>
      </c>
      <c r="F293" s="344" t="s">
        <v>468</v>
      </c>
      <c r="G293" s="360">
        <v>90000</v>
      </c>
      <c r="H293" s="462"/>
      <c r="I293" s="355"/>
      <c r="J293" s="356"/>
    </row>
    <row r="294" spans="1:10" s="357" customFormat="1" ht="16.5" customHeight="1" x14ac:dyDescent="0.25">
      <c r="A294" s="354"/>
      <c r="B294" s="342"/>
      <c r="C294" s="407"/>
      <c r="D294" s="449" t="s">
        <v>1153</v>
      </c>
      <c r="E294" s="342" t="s">
        <v>781</v>
      </c>
      <c r="F294" s="344" t="s">
        <v>468</v>
      </c>
      <c r="G294" s="360">
        <v>90000</v>
      </c>
      <c r="H294" s="462"/>
      <c r="I294" s="355"/>
      <c r="J294" s="356"/>
    </row>
    <row r="295" spans="1:10" s="357" customFormat="1" ht="16.5" customHeight="1" x14ac:dyDescent="0.25">
      <c r="A295" s="354"/>
      <c r="B295" s="342" t="s">
        <v>707</v>
      </c>
      <c r="C295" s="436" t="s">
        <v>2283</v>
      </c>
      <c r="D295" s="449" t="s">
        <v>707</v>
      </c>
      <c r="E295" s="342" t="s">
        <v>781</v>
      </c>
      <c r="F295" s="344" t="s">
        <v>468</v>
      </c>
      <c r="G295" s="360">
        <v>85000</v>
      </c>
      <c r="H295" s="462"/>
      <c r="I295" s="355"/>
      <c r="J295" s="356"/>
    </row>
    <row r="296" spans="1:10" s="357" customFormat="1" ht="16.5" customHeight="1" x14ac:dyDescent="0.25">
      <c r="A296" s="354"/>
      <c r="B296" s="342" t="s">
        <v>1168</v>
      </c>
      <c r="C296" s="436" t="s">
        <v>2283</v>
      </c>
      <c r="D296" s="449" t="s">
        <v>1168</v>
      </c>
      <c r="E296" s="342" t="s">
        <v>781</v>
      </c>
      <c r="F296" s="344" t="s">
        <v>468</v>
      </c>
      <c r="G296" s="360">
        <v>80000</v>
      </c>
      <c r="H296" s="462"/>
      <c r="I296" s="355"/>
      <c r="J296" s="356"/>
    </row>
    <row r="297" spans="1:10" s="357" customFormat="1" ht="16.5" customHeight="1" x14ac:dyDescent="0.25">
      <c r="A297" s="354"/>
      <c r="B297" s="342" t="s">
        <v>1172</v>
      </c>
      <c r="C297" s="436" t="s">
        <v>2283</v>
      </c>
      <c r="D297" s="449" t="s">
        <v>1172</v>
      </c>
      <c r="E297" s="342" t="s">
        <v>1173</v>
      </c>
      <c r="F297" s="344" t="s">
        <v>468</v>
      </c>
      <c r="G297" s="360">
        <v>150000</v>
      </c>
      <c r="H297" s="462"/>
      <c r="I297" s="355"/>
      <c r="J297" s="356"/>
    </row>
    <row r="298" spans="1:10" s="357" customFormat="1" ht="16.5" customHeight="1" x14ac:dyDescent="0.25">
      <c r="A298" s="354"/>
      <c r="B298" s="342" t="s">
        <v>1177</v>
      </c>
      <c r="C298" s="436" t="s">
        <v>2283</v>
      </c>
      <c r="D298" s="449" t="s">
        <v>1178</v>
      </c>
      <c r="E298" s="342" t="s">
        <v>781</v>
      </c>
      <c r="F298" s="344" t="s">
        <v>468</v>
      </c>
      <c r="G298" s="360">
        <v>90000</v>
      </c>
      <c r="H298" s="462"/>
      <c r="I298" s="355"/>
      <c r="J298" s="356"/>
    </row>
    <row r="299" spans="1:10" s="357" customFormat="1" ht="16.5" customHeight="1" x14ac:dyDescent="0.25">
      <c r="A299" s="354"/>
      <c r="B299" s="342"/>
      <c r="C299" s="407"/>
      <c r="D299" s="449" t="s">
        <v>2213</v>
      </c>
      <c r="E299" s="342" t="s">
        <v>2300</v>
      </c>
      <c r="F299" s="344" t="s">
        <v>480</v>
      </c>
      <c r="G299" s="360">
        <v>90000</v>
      </c>
      <c r="H299" s="462"/>
      <c r="I299" s="355"/>
      <c r="J299" s="356"/>
    </row>
    <row r="300" spans="1:10" s="357" customFormat="1" ht="16.5" customHeight="1" x14ac:dyDescent="0.25">
      <c r="A300" s="354"/>
      <c r="B300" s="342" t="s">
        <v>1179</v>
      </c>
      <c r="C300" s="436" t="s">
        <v>2283</v>
      </c>
      <c r="D300" s="449" t="s">
        <v>1179</v>
      </c>
      <c r="E300" s="342" t="s">
        <v>1035</v>
      </c>
      <c r="F300" s="344" t="s">
        <v>468</v>
      </c>
      <c r="G300" s="360">
        <v>90000</v>
      </c>
      <c r="H300" s="462"/>
      <c r="I300" s="355"/>
      <c r="J300" s="356"/>
    </row>
    <row r="301" spans="1:10" s="357" customFormat="1" ht="16.5" customHeight="1" x14ac:dyDescent="0.25">
      <c r="A301" s="354"/>
      <c r="B301" s="342" t="s">
        <v>1180</v>
      </c>
      <c r="C301" s="436" t="s">
        <v>2283</v>
      </c>
      <c r="D301" s="449" t="s">
        <v>1140</v>
      </c>
      <c r="E301" s="342" t="s">
        <v>1181</v>
      </c>
      <c r="F301" s="344" t="s">
        <v>468</v>
      </c>
      <c r="G301" s="360">
        <v>100000</v>
      </c>
      <c r="H301" s="462"/>
      <c r="I301" s="355"/>
      <c r="J301" s="356"/>
    </row>
    <row r="302" spans="1:10" s="357" customFormat="1" ht="16.5" customHeight="1" x14ac:dyDescent="0.25">
      <c r="A302" s="354"/>
      <c r="B302" s="342" t="s">
        <v>1190</v>
      </c>
      <c r="C302" s="436" t="s">
        <v>2283</v>
      </c>
      <c r="D302" s="449" t="s">
        <v>1190</v>
      </c>
      <c r="E302" s="342" t="s">
        <v>781</v>
      </c>
      <c r="F302" s="344" t="s">
        <v>468</v>
      </c>
      <c r="G302" s="360">
        <v>90000</v>
      </c>
      <c r="H302" s="462"/>
      <c r="I302" s="355"/>
      <c r="J302" s="356"/>
    </row>
    <row r="303" spans="1:10" s="357" customFormat="1" ht="16.5" customHeight="1" x14ac:dyDescent="0.25">
      <c r="A303" s="354"/>
      <c r="B303" s="342"/>
      <c r="C303" s="407"/>
      <c r="D303" s="449" t="s">
        <v>1191</v>
      </c>
      <c r="E303" s="342" t="s">
        <v>1192</v>
      </c>
      <c r="F303" s="344" t="s">
        <v>443</v>
      </c>
      <c r="G303" s="360">
        <v>70000</v>
      </c>
      <c r="H303" s="462"/>
      <c r="I303" s="355"/>
      <c r="J303" s="356"/>
    </row>
    <row r="304" spans="1:10" s="357" customFormat="1" ht="16.5" customHeight="1" x14ac:dyDescent="0.25">
      <c r="A304" s="354"/>
      <c r="B304" s="342" t="s">
        <v>1193</v>
      </c>
      <c r="C304" s="436" t="s">
        <v>2283</v>
      </c>
      <c r="D304" s="449" t="s">
        <v>1194</v>
      </c>
      <c r="E304" s="342" t="s">
        <v>781</v>
      </c>
      <c r="F304" s="344" t="s">
        <v>468</v>
      </c>
      <c r="G304" s="360">
        <v>90000</v>
      </c>
      <c r="H304" s="462"/>
      <c r="I304" s="355"/>
      <c r="J304" s="356"/>
    </row>
    <row r="305" spans="1:10" s="357" customFormat="1" ht="16.5" customHeight="1" x14ac:dyDescent="0.25">
      <c r="A305" s="354"/>
      <c r="B305" s="342" t="s">
        <v>1195</v>
      </c>
      <c r="C305" s="436" t="s">
        <v>2283</v>
      </c>
      <c r="D305" s="449" t="s">
        <v>1196</v>
      </c>
      <c r="E305" s="342" t="s">
        <v>1066</v>
      </c>
      <c r="F305" s="344" t="s">
        <v>443</v>
      </c>
      <c r="G305" s="360">
        <v>60000</v>
      </c>
      <c r="H305" s="462"/>
      <c r="I305" s="355"/>
      <c r="J305" s="356"/>
    </row>
    <row r="306" spans="1:10" s="357" customFormat="1" ht="16.5" customHeight="1" x14ac:dyDescent="0.25">
      <c r="A306" s="354"/>
      <c r="B306" s="342"/>
      <c r="C306" s="407"/>
      <c r="D306" s="449" t="s">
        <v>1199</v>
      </c>
      <c r="E306" s="342" t="s">
        <v>1200</v>
      </c>
      <c r="F306" s="344" t="s">
        <v>443</v>
      </c>
      <c r="G306" s="360">
        <v>60000</v>
      </c>
      <c r="H306" s="462"/>
      <c r="I306" s="355"/>
      <c r="J306" s="356"/>
    </row>
    <row r="307" spans="1:10" s="357" customFormat="1" ht="16.5" customHeight="1" x14ac:dyDescent="0.25">
      <c r="A307" s="354"/>
      <c r="B307" s="342" t="s">
        <v>1203</v>
      </c>
      <c r="C307" s="436" t="s">
        <v>2283</v>
      </c>
      <c r="D307" s="449" t="s">
        <v>1203</v>
      </c>
      <c r="E307" s="342" t="s">
        <v>781</v>
      </c>
      <c r="F307" s="344" t="s">
        <v>468</v>
      </c>
      <c r="G307" s="360">
        <v>80000</v>
      </c>
      <c r="H307" s="462"/>
      <c r="I307" s="355"/>
      <c r="J307" s="356"/>
    </row>
    <row r="308" spans="1:10" s="357" customFormat="1" ht="16.5" customHeight="1" x14ac:dyDescent="0.25">
      <c r="A308" s="354"/>
      <c r="B308" s="342" t="s">
        <v>1204</v>
      </c>
      <c r="C308" s="436" t="s">
        <v>2283</v>
      </c>
      <c r="D308" s="449" t="s">
        <v>1205</v>
      </c>
      <c r="E308" s="342" t="s">
        <v>781</v>
      </c>
      <c r="F308" s="344" t="s">
        <v>468</v>
      </c>
      <c r="G308" s="360">
        <v>90000</v>
      </c>
      <c r="H308" s="462"/>
      <c r="I308" s="355"/>
      <c r="J308" s="356"/>
    </row>
    <row r="309" spans="1:10" s="357" customFormat="1" ht="16.5" customHeight="1" x14ac:dyDescent="0.25">
      <c r="A309" s="354"/>
      <c r="B309" s="342" t="s">
        <v>1204</v>
      </c>
      <c r="C309" s="436" t="s">
        <v>2283</v>
      </c>
      <c r="D309" s="449" t="s">
        <v>1205</v>
      </c>
      <c r="E309" s="342" t="s">
        <v>781</v>
      </c>
      <c r="F309" s="344" t="s">
        <v>468</v>
      </c>
      <c r="G309" s="360">
        <v>90000</v>
      </c>
      <c r="H309" s="462"/>
      <c r="I309" s="355"/>
      <c r="J309" s="356"/>
    </row>
    <row r="310" spans="1:10" s="357" customFormat="1" ht="16.5" customHeight="1" x14ac:dyDescent="0.25">
      <c r="A310" s="354"/>
      <c r="B310" s="342" t="s">
        <v>1206</v>
      </c>
      <c r="C310" s="436" t="s">
        <v>2283</v>
      </c>
      <c r="D310" s="449" t="s">
        <v>1206</v>
      </c>
      <c r="E310" s="342" t="s">
        <v>781</v>
      </c>
      <c r="F310" s="344" t="s">
        <v>468</v>
      </c>
      <c r="G310" s="360">
        <v>82000</v>
      </c>
      <c r="H310" s="462"/>
      <c r="I310" s="355"/>
      <c r="J310" s="356"/>
    </row>
    <row r="311" spans="1:10" s="357" customFormat="1" ht="16.5" customHeight="1" x14ac:dyDescent="0.25">
      <c r="A311" s="354"/>
      <c r="B311" s="342"/>
      <c r="C311" s="436" t="s">
        <v>2283</v>
      </c>
      <c r="D311" s="449" t="s">
        <v>1207</v>
      </c>
      <c r="E311" s="342" t="s">
        <v>781</v>
      </c>
      <c r="F311" s="344" t="s">
        <v>468</v>
      </c>
      <c r="G311" s="360">
        <v>86000</v>
      </c>
      <c r="H311" s="462"/>
      <c r="I311" s="355"/>
      <c r="J311" s="356"/>
    </row>
    <row r="312" spans="1:10" s="357" customFormat="1" ht="16.5" customHeight="1" x14ac:dyDescent="0.25">
      <c r="A312" s="354"/>
      <c r="B312" s="342"/>
      <c r="C312" s="436" t="s">
        <v>2283</v>
      </c>
      <c r="D312" s="449" t="s">
        <v>1208</v>
      </c>
      <c r="E312" s="342" t="s">
        <v>781</v>
      </c>
      <c r="F312" s="344" t="s">
        <v>468</v>
      </c>
      <c r="G312" s="360">
        <v>80000</v>
      </c>
      <c r="H312" s="462"/>
      <c r="I312" s="355"/>
      <c r="J312" s="356"/>
    </row>
    <row r="313" spans="1:10" s="357" customFormat="1" ht="16.5" customHeight="1" x14ac:dyDescent="0.25">
      <c r="A313" s="354"/>
      <c r="B313" s="342" t="s">
        <v>1209</v>
      </c>
      <c r="C313" s="436" t="s">
        <v>2283</v>
      </c>
      <c r="D313" s="449" t="s">
        <v>1209</v>
      </c>
      <c r="E313" s="342" t="s">
        <v>1210</v>
      </c>
      <c r="F313" s="344" t="s">
        <v>533</v>
      </c>
      <c r="G313" s="360">
        <v>45000</v>
      </c>
      <c r="H313" s="462"/>
      <c r="I313" s="355"/>
      <c r="J313" s="356"/>
    </row>
    <row r="314" spans="1:10" s="357" customFormat="1" ht="16.5" customHeight="1" x14ac:dyDescent="0.25">
      <c r="A314" s="354"/>
      <c r="B314" s="342" t="s">
        <v>1212</v>
      </c>
      <c r="C314" s="436" t="s">
        <v>2283</v>
      </c>
      <c r="D314" s="449" t="s">
        <v>1212</v>
      </c>
      <c r="E314" s="342" t="s">
        <v>781</v>
      </c>
      <c r="F314" s="344" t="s">
        <v>468</v>
      </c>
      <c r="G314" s="360">
        <v>90000</v>
      </c>
      <c r="H314" s="462"/>
      <c r="I314" s="355"/>
      <c r="J314" s="356"/>
    </row>
    <row r="315" spans="1:10" s="357" customFormat="1" ht="16.5" customHeight="1" x14ac:dyDescent="0.25">
      <c r="A315" s="354"/>
      <c r="B315" s="342" t="s">
        <v>1213</v>
      </c>
      <c r="C315" s="436" t="s">
        <v>2283</v>
      </c>
      <c r="D315" s="449" t="s">
        <v>1213</v>
      </c>
      <c r="E315" s="342" t="s">
        <v>781</v>
      </c>
      <c r="F315" s="344" t="s">
        <v>468</v>
      </c>
      <c r="G315" s="360">
        <v>90000</v>
      </c>
      <c r="H315" s="462"/>
      <c r="I315" s="355"/>
      <c r="J315" s="356"/>
    </row>
    <row r="316" spans="1:10" s="357" customFormat="1" ht="16.5" customHeight="1" x14ac:dyDescent="0.25">
      <c r="A316" s="354"/>
      <c r="B316" s="342"/>
      <c r="C316" s="436" t="s">
        <v>2283</v>
      </c>
      <c r="D316" s="449" t="s">
        <v>1214</v>
      </c>
      <c r="E316" s="342" t="s">
        <v>1215</v>
      </c>
      <c r="F316" s="344" t="s">
        <v>478</v>
      </c>
      <c r="G316" s="360">
        <v>90000</v>
      </c>
      <c r="H316" s="462"/>
      <c r="I316" s="355"/>
      <c r="J316" s="356"/>
    </row>
    <row r="317" spans="1:10" s="357" customFormat="1" ht="16.5" customHeight="1" x14ac:dyDescent="0.25">
      <c r="A317" s="354"/>
      <c r="B317" s="342" t="s">
        <v>1217</v>
      </c>
      <c r="C317" s="436" t="s">
        <v>2283</v>
      </c>
      <c r="D317" s="449" t="s">
        <v>1217</v>
      </c>
      <c r="E317" s="342" t="s">
        <v>781</v>
      </c>
      <c r="F317" s="344" t="s">
        <v>468</v>
      </c>
      <c r="G317" s="360">
        <v>90000</v>
      </c>
      <c r="H317" s="462"/>
      <c r="I317" s="355"/>
      <c r="J317" s="356"/>
    </row>
    <row r="318" spans="1:10" s="357" customFormat="1" ht="16.5" customHeight="1" x14ac:dyDescent="0.25">
      <c r="A318" s="354"/>
      <c r="B318" s="342" t="s">
        <v>1218</v>
      </c>
      <c r="C318" s="436" t="s">
        <v>2283</v>
      </c>
      <c r="D318" s="449" t="s">
        <v>1218</v>
      </c>
      <c r="E318" s="342" t="s">
        <v>781</v>
      </c>
      <c r="F318" s="344" t="s">
        <v>468</v>
      </c>
      <c r="G318" s="360">
        <v>90000</v>
      </c>
      <c r="H318" s="462"/>
      <c r="I318" s="355"/>
      <c r="J318" s="356"/>
    </row>
    <row r="319" spans="1:10" s="357" customFormat="1" ht="16.5" customHeight="1" x14ac:dyDescent="0.25">
      <c r="A319" s="354"/>
      <c r="B319" s="342" t="s">
        <v>1220</v>
      </c>
      <c r="C319" s="436" t="s">
        <v>2283</v>
      </c>
      <c r="D319" s="449" t="s">
        <v>1220</v>
      </c>
      <c r="E319" s="342" t="s">
        <v>781</v>
      </c>
      <c r="F319" s="344" t="s">
        <v>468</v>
      </c>
      <c r="G319" s="360">
        <v>80000</v>
      </c>
      <c r="H319" s="462"/>
      <c r="I319" s="355"/>
      <c r="J319" s="356"/>
    </row>
    <row r="320" spans="1:10" s="361" customFormat="1" ht="16.5" customHeight="1" x14ac:dyDescent="0.25">
      <c r="A320" s="342"/>
      <c r="B320" s="342" t="s">
        <v>1224</v>
      </c>
      <c r="C320" s="436" t="s">
        <v>2283</v>
      </c>
      <c r="D320" s="449" t="s">
        <v>1224</v>
      </c>
      <c r="E320" s="342" t="s">
        <v>1225</v>
      </c>
      <c r="F320" s="344" t="s">
        <v>533</v>
      </c>
      <c r="G320" s="360">
        <v>40000</v>
      </c>
      <c r="H320" s="462"/>
      <c r="I320" s="355"/>
      <c r="J320" s="358"/>
    </row>
    <row r="321" spans="1:10" s="361" customFormat="1" ht="16.5" customHeight="1" x14ac:dyDescent="0.25">
      <c r="A321" s="342"/>
      <c r="B321" s="342"/>
      <c r="C321" s="407"/>
      <c r="D321" s="449" t="s">
        <v>1226</v>
      </c>
      <c r="E321" s="342" t="s">
        <v>781</v>
      </c>
      <c r="F321" s="344" t="s">
        <v>468</v>
      </c>
      <c r="G321" s="360">
        <v>80000</v>
      </c>
      <c r="H321" s="462"/>
      <c r="I321" s="355"/>
      <c r="J321" s="358"/>
    </row>
    <row r="322" spans="1:10" s="361" customFormat="1" ht="16.5" customHeight="1" x14ac:dyDescent="0.25">
      <c r="A322" s="342"/>
      <c r="B322" s="342" t="s">
        <v>1229</v>
      </c>
      <c r="C322" s="436" t="s">
        <v>2283</v>
      </c>
      <c r="D322" s="449" t="s">
        <v>1229</v>
      </c>
      <c r="E322" s="342" t="s">
        <v>781</v>
      </c>
      <c r="F322" s="344" t="s">
        <v>468</v>
      </c>
      <c r="G322" s="360">
        <v>90000</v>
      </c>
      <c r="H322" s="462"/>
      <c r="I322" s="355"/>
      <c r="J322" s="358"/>
    </row>
    <row r="323" spans="1:10" s="361" customFormat="1" ht="16.5" customHeight="1" x14ac:dyDescent="0.25">
      <c r="A323" s="342"/>
      <c r="B323" s="342"/>
      <c r="C323" s="407"/>
      <c r="D323" s="449" t="s">
        <v>1234</v>
      </c>
      <c r="E323" s="342" t="s">
        <v>781</v>
      </c>
      <c r="F323" s="344" t="s">
        <v>468</v>
      </c>
      <c r="G323" s="360">
        <v>90000</v>
      </c>
      <c r="H323" s="462"/>
      <c r="I323" s="355"/>
      <c r="J323" s="358"/>
    </row>
    <row r="324" spans="1:10" s="361" customFormat="1" ht="16.5" customHeight="1" x14ac:dyDescent="0.25">
      <c r="A324" s="342"/>
      <c r="B324" s="342" t="s">
        <v>1235</v>
      </c>
      <c r="C324" s="436" t="s">
        <v>2283</v>
      </c>
      <c r="D324" s="449" t="s">
        <v>1235</v>
      </c>
      <c r="E324" s="342" t="s">
        <v>781</v>
      </c>
      <c r="F324" s="344" t="s">
        <v>468</v>
      </c>
      <c r="G324" s="360">
        <v>90000</v>
      </c>
      <c r="H324" s="462"/>
      <c r="I324" s="355"/>
      <c r="J324" s="358"/>
    </row>
    <row r="325" spans="1:10" s="361" customFormat="1" ht="16.5" customHeight="1" x14ac:dyDescent="0.25">
      <c r="A325" s="342"/>
      <c r="B325" s="342" t="s">
        <v>518</v>
      </c>
      <c r="C325" s="436" t="s">
        <v>2283</v>
      </c>
      <c r="D325" s="449" t="s">
        <v>1237</v>
      </c>
      <c r="E325" s="342" t="s">
        <v>1238</v>
      </c>
      <c r="F325" s="344" t="s">
        <v>443</v>
      </c>
      <c r="G325" s="360">
        <v>90000</v>
      </c>
      <c r="H325" s="462"/>
      <c r="I325" s="355"/>
      <c r="J325" s="358"/>
    </row>
    <row r="326" spans="1:10" s="361" customFormat="1" ht="16.5" customHeight="1" x14ac:dyDescent="0.25">
      <c r="A326" s="342"/>
      <c r="B326" s="342"/>
      <c r="C326" s="407"/>
      <c r="D326" s="449" t="s">
        <v>1239</v>
      </c>
      <c r="E326" s="342" t="s">
        <v>781</v>
      </c>
      <c r="F326" s="344" t="s">
        <v>468</v>
      </c>
      <c r="G326" s="360">
        <v>90000</v>
      </c>
      <c r="H326" s="462"/>
      <c r="I326" s="355"/>
      <c r="J326" s="358"/>
    </row>
    <row r="327" spans="1:10" s="361" customFormat="1" ht="16.5" customHeight="1" x14ac:dyDescent="0.25">
      <c r="A327" s="342"/>
      <c r="B327" s="342" t="s">
        <v>1240</v>
      </c>
      <c r="C327" s="436" t="s">
        <v>2283</v>
      </c>
      <c r="D327" s="449" t="s">
        <v>1240</v>
      </c>
      <c r="E327" s="342" t="s">
        <v>781</v>
      </c>
      <c r="F327" s="344" t="s">
        <v>468</v>
      </c>
      <c r="G327" s="360">
        <v>90000</v>
      </c>
      <c r="H327" s="462"/>
      <c r="I327" s="355"/>
      <c r="J327" s="358"/>
    </row>
    <row r="328" spans="1:10" s="361" customFormat="1" ht="16.5" customHeight="1" x14ac:dyDescent="0.25">
      <c r="A328" s="342"/>
      <c r="B328" s="342" t="s">
        <v>989</v>
      </c>
      <c r="C328" s="436" t="s">
        <v>2283</v>
      </c>
      <c r="D328" s="449" t="s">
        <v>989</v>
      </c>
      <c r="E328" s="342" t="s">
        <v>781</v>
      </c>
      <c r="F328" s="344" t="s">
        <v>468</v>
      </c>
      <c r="G328" s="360">
        <v>100000</v>
      </c>
      <c r="H328" s="462"/>
      <c r="I328" s="355"/>
      <c r="J328" s="358"/>
    </row>
    <row r="329" spans="1:10" s="361" customFormat="1" ht="16.5" customHeight="1" x14ac:dyDescent="0.25">
      <c r="A329" s="342"/>
      <c r="B329" s="342"/>
      <c r="C329" s="407"/>
      <c r="D329" s="449" t="s">
        <v>1246</v>
      </c>
      <c r="E329" s="342" t="s">
        <v>1247</v>
      </c>
      <c r="F329" s="344" t="s">
        <v>468</v>
      </c>
      <c r="G329" s="360">
        <v>80000</v>
      </c>
      <c r="H329" s="462"/>
      <c r="I329" s="355"/>
      <c r="J329" s="358"/>
    </row>
    <row r="330" spans="1:10" s="361" customFormat="1" ht="16.5" customHeight="1" x14ac:dyDescent="0.25">
      <c r="A330" s="342"/>
      <c r="B330" s="342" t="s">
        <v>1248</v>
      </c>
      <c r="C330" s="436" t="s">
        <v>2283</v>
      </c>
      <c r="D330" s="449" t="s">
        <v>1195</v>
      </c>
      <c r="E330" s="342" t="s">
        <v>1249</v>
      </c>
      <c r="F330" s="344" t="s">
        <v>468</v>
      </c>
      <c r="G330" s="360">
        <v>80000</v>
      </c>
      <c r="H330" s="462"/>
      <c r="I330" s="355"/>
      <c r="J330" s="358"/>
    </row>
    <row r="331" spans="1:10" s="361" customFormat="1" ht="16.5" customHeight="1" x14ac:dyDescent="0.25">
      <c r="A331" s="342"/>
      <c r="B331" s="342" t="s">
        <v>1206</v>
      </c>
      <c r="C331" s="436" t="s">
        <v>2283</v>
      </c>
      <c r="D331" s="449" t="s">
        <v>1206</v>
      </c>
      <c r="E331" s="342" t="s">
        <v>781</v>
      </c>
      <c r="F331" s="344" t="s">
        <v>468</v>
      </c>
      <c r="G331" s="360">
        <v>90000</v>
      </c>
      <c r="H331" s="462"/>
      <c r="I331" s="355"/>
      <c r="J331" s="358"/>
    </row>
    <row r="332" spans="1:10" s="361" customFormat="1" ht="16.5" customHeight="1" x14ac:dyDescent="0.25">
      <c r="A332" s="342"/>
      <c r="B332" s="342" t="s">
        <v>1250</v>
      </c>
      <c r="C332" s="436" t="s">
        <v>2283</v>
      </c>
      <c r="D332" s="449" t="s">
        <v>1250</v>
      </c>
      <c r="E332" s="342" t="s">
        <v>781</v>
      </c>
      <c r="F332" s="344" t="s">
        <v>468</v>
      </c>
      <c r="G332" s="360">
        <v>90000</v>
      </c>
      <c r="H332" s="462"/>
      <c r="I332" s="355"/>
      <c r="J332" s="358"/>
    </row>
    <row r="333" spans="1:10" s="361" customFormat="1" ht="16.5" customHeight="1" x14ac:dyDescent="0.25">
      <c r="A333" s="342"/>
      <c r="B333" s="342"/>
      <c r="C333" s="407"/>
      <c r="D333" s="449" t="s">
        <v>1251</v>
      </c>
      <c r="E333" s="342" t="s">
        <v>781</v>
      </c>
      <c r="F333" s="344" t="s">
        <v>468</v>
      </c>
      <c r="G333" s="360">
        <v>90000</v>
      </c>
      <c r="H333" s="462"/>
      <c r="I333" s="355"/>
      <c r="J333" s="358"/>
    </row>
    <row r="334" spans="1:10" s="361" customFormat="1" ht="16.5" customHeight="1" x14ac:dyDescent="0.25">
      <c r="A334" s="342"/>
      <c r="B334" s="342" t="s">
        <v>1252</v>
      </c>
      <c r="C334" s="436" t="s">
        <v>2283</v>
      </c>
      <c r="D334" s="449" t="s">
        <v>1230</v>
      </c>
      <c r="E334" s="342" t="s">
        <v>781</v>
      </c>
      <c r="F334" s="344" t="s">
        <v>468</v>
      </c>
      <c r="G334" s="360">
        <v>80000</v>
      </c>
      <c r="H334" s="462"/>
      <c r="I334" s="355"/>
      <c r="J334" s="358"/>
    </row>
    <row r="335" spans="1:10" s="361" customFormat="1" ht="16.5" customHeight="1" x14ac:dyDescent="0.25">
      <c r="A335" s="342"/>
      <c r="B335" s="342" t="s">
        <v>490</v>
      </c>
      <c r="C335" s="436" t="s">
        <v>2283</v>
      </c>
      <c r="D335" s="449" t="s">
        <v>1253</v>
      </c>
      <c r="E335" s="342" t="s">
        <v>781</v>
      </c>
      <c r="F335" s="344" t="s">
        <v>468</v>
      </c>
      <c r="G335" s="360">
        <v>110000</v>
      </c>
      <c r="H335" s="462"/>
      <c r="I335" s="355"/>
      <c r="J335" s="358"/>
    </row>
    <row r="336" spans="1:10" s="361" customFormat="1" ht="16.5" customHeight="1" x14ac:dyDescent="0.25">
      <c r="A336" s="342"/>
      <c r="B336" s="342" t="s">
        <v>1259</v>
      </c>
      <c r="C336" s="436" t="s">
        <v>2283</v>
      </c>
      <c r="D336" s="449" t="s">
        <v>1260</v>
      </c>
      <c r="E336" s="342" t="s">
        <v>781</v>
      </c>
      <c r="F336" s="344" t="s">
        <v>468</v>
      </c>
      <c r="G336" s="360">
        <v>90000</v>
      </c>
      <c r="H336" s="462"/>
      <c r="I336" s="355"/>
      <c r="J336" s="358"/>
    </row>
    <row r="337" spans="1:10" s="361" customFormat="1" ht="16.5" customHeight="1" x14ac:dyDescent="0.25">
      <c r="A337" s="342"/>
      <c r="B337" s="342"/>
      <c r="C337" s="407"/>
      <c r="D337" s="449" t="s">
        <v>1261</v>
      </c>
      <c r="E337" s="342" t="s">
        <v>1262</v>
      </c>
      <c r="F337" s="344" t="s">
        <v>562</v>
      </c>
      <c r="G337" s="360">
        <v>80000</v>
      </c>
      <c r="H337" s="462"/>
      <c r="I337" s="355"/>
      <c r="J337" s="358"/>
    </row>
    <row r="338" spans="1:10" s="361" customFormat="1" ht="16.5" customHeight="1" x14ac:dyDescent="0.25">
      <c r="A338" s="342"/>
      <c r="B338" s="342" t="s">
        <v>1263</v>
      </c>
      <c r="C338" s="436" t="s">
        <v>2283</v>
      </c>
      <c r="D338" s="449" t="s">
        <v>1263</v>
      </c>
      <c r="E338" s="342" t="s">
        <v>781</v>
      </c>
      <c r="F338" s="344" t="s">
        <v>468</v>
      </c>
      <c r="G338" s="360">
        <v>80000</v>
      </c>
      <c r="H338" s="462"/>
      <c r="I338" s="355"/>
      <c r="J338" s="358"/>
    </row>
    <row r="339" spans="1:10" s="361" customFormat="1" ht="16.5" customHeight="1" x14ac:dyDescent="0.25">
      <c r="A339" s="342"/>
      <c r="B339" s="342" t="s">
        <v>1264</v>
      </c>
      <c r="C339" s="436" t="s">
        <v>2283</v>
      </c>
      <c r="D339" s="449" t="s">
        <v>1264</v>
      </c>
      <c r="E339" s="342" t="s">
        <v>781</v>
      </c>
      <c r="F339" s="344" t="s">
        <v>468</v>
      </c>
      <c r="G339" s="360">
        <v>110000</v>
      </c>
      <c r="H339" s="462"/>
      <c r="I339" s="355"/>
      <c r="J339" s="358"/>
    </row>
    <row r="340" spans="1:10" s="361" customFormat="1" ht="16.5" customHeight="1" x14ac:dyDescent="0.25">
      <c r="A340" s="342"/>
      <c r="B340" s="342" t="s">
        <v>1267</v>
      </c>
      <c r="C340" s="436" t="s">
        <v>2283</v>
      </c>
      <c r="D340" s="449" t="s">
        <v>1268</v>
      </c>
      <c r="E340" s="342" t="s">
        <v>1035</v>
      </c>
      <c r="F340" s="344" t="s">
        <v>468</v>
      </c>
      <c r="G340" s="360">
        <v>90000</v>
      </c>
      <c r="H340" s="462"/>
      <c r="I340" s="355"/>
      <c r="J340" s="358"/>
    </row>
    <row r="341" spans="1:10" s="361" customFormat="1" ht="16.5" customHeight="1" x14ac:dyDescent="0.25">
      <c r="A341" s="342"/>
      <c r="B341" s="342"/>
      <c r="C341" s="407"/>
      <c r="D341" s="449" t="s">
        <v>1268</v>
      </c>
      <c r="E341" s="342" t="s">
        <v>1035</v>
      </c>
      <c r="F341" s="344" t="s">
        <v>468</v>
      </c>
      <c r="G341" s="360">
        <v>90000</v>
      </c>
      <c r="H341" s="462"/>
      <c r="I341" s="355"/>
      <c r="J341" s="358"/>
    </row>
    <row r="342" spans="1:10" s="361" customFormat="1" ht="23.25" customHeight="1" x14ac:dyDescent="0.25">
      <c r="A342" s="342"/>
      <c r="B342" s="342" t="s">
        <v>1269</v>
      </c>
      <c r="C342" s="407" t="s">
        <v>2284</v>
      </c>
      <c r="D342" s="449" t="s">
        <v>1270</v>
      </c>
      <c r="E342" s="342" t="s">
        <v>1271</v>
      </c>
      <c r="F342" s="344" t="s">
        <v>443</v>
      </c>
      <c r="G342" s="360">
        <v>80000</v>
      </c>
      <c r="H342" s="462"/>
      <c r="I342" s="355"/>
      <c r="J342" s="358"/>
    </row>
    <row r="343" spans="1:10" s="361" customFormat="1" ht="14.25" customHeight="1" x14ac:dyDescent="0.25">
      <c r="A343" s="342"/>
      <c r="B343" s="342"/>
      <c r="C343" s="407" t="s">
        <v>2284</v>
      </c>
      <c r="D343" s="449" t="s">
        <v>1272</v>
      </c>
      <c r="E343" s="342" t="s">
        <v>1273</v>
      </c>
      <c r="F343" s="344" t="s">
        <v>443</v>
      </c>
      <c r="G343" s="360">
        <v>70000</v>
      </c>
      <c r="H343" s="462"/>
      <c r="I343" s="355"/>
      <c r="J343" s="358"/>
    </row>
    <row r="344" spans="1:10" s="361" customFormat="1" ht="16.5" customHeight="1" x14ac:dyDescent="0.25">
      <c r="A344" s="342"/>
      <c r="B344" s="342"/>
      <c r="C344" s="407" t="s">
        <v>2284</v>
      </c>
      <c r="D344" s="449" t="s">
        <v>1274</v>
      </c>
      <c r="E344" s="342" t="s">
        <v>1275</v>
      </c>
      <c r="F344" s="344" t="s">
        <v>533</v>
      </c>
      <c r="G344" s="360">
        <v>70000</v>
      </c>
      <c r="H344" s="462"/>
      <c r="I344" s="355"/>
      <c r="J344" s="358"/>
    </row>
    <row r="345" spans="1:10" s="361" customFormat="1" ht="16.5" customHeight="1" x14ac:dyDescent="0.25">
      <c r="A345" s="342"/>
      <c r="B345" s="342" t="s">
        <v>1276</v>
      </c>
      <c r="C345" s="407" t="s">
        <v>2284</v>
      </c>
      <c r="D345" s="449" t="s">
        <v>1276</v>
      </c>
      <c r="E345" s="342" t="s">
        <v>1035</v>
      </c>
      <c r="F345" s="344" t="s">
        <v>468</v>
      </c>
      <c r="G345" s="360">
        <v>90000</v>
      </c>
      <c r="H345" s="462"/>
      <c r="I345" s="355"/>
      <c r="J345" s="358"/>
    </row>
    <row r="346" spans="1:10" s="361" customFormat="1" ht="16.5" customHeight="1" x14ac:dyDescent="0.25">
      <c r="A346" s="342"/>
      <c r="B346" s="342" t="s">
        <v>1277</v>
      </c>
      <c r="C346" s="407" t="s">
        <v>2284</v>
      </c>
      <c r="D346" s="449" t="s">
        <v>1277</v>
      </c>
      <c r="E346" s="342" t="s">
        <v>1278</v>
      </c>
      <c r="F346" s="344" t="s">
        <v>468</v>
      </c>
      <c r="G346" s="360">
        <v>120000</v>
      </c>
      <c r="H346" s="462"/>
      <c r="I346" s="355"/>
      <c r="J346" s="358"/>
    </row>
    <row r="347" spans="1:10" s="361" customFormat="1" ht="16.5" customHeight="1" x14ac:dyDescent="0.25">
      <c r="A347" s="342"/>
      <c r="B347" s="342"/>
      <c r="C347" s="407" t="s">
        <v>2284</v>
      </c>
      <c r="D347" s="449" t="s">
        <v>1279</v>
      </c>
      <c r="E347" s="342" t="s">
        <v>1280</v>
      </c>
      <c r="F347" s="344" t="s">
        <v>562</v>
      </c>
      <c r="G347" s="360">
        <v>70000</v>
      </c>
      <c r="H347" s="462"/>
      <c r="I347" s="355"/>
      <c r="J347" s="358"/>
    </row>
    <row r="348" spans="1:10" s="361" customFormat="1" ht="16.5" customHeight="1" x14ac:dyDescent="0.25">
      <c r="A348" s="342"/>
      <c r="B348" s="342" t="s">
        <v>1281</v>
      </c>
      <c r="C348" s="407" t="s">
        <v>2284</v>
      </c>
      <c r="D348" s="449" t="s">
        <v>1281</v>
      </c>
      <c r="E348" s="342" t="s">
        <v>1035</v>
      </c>
      <c r="F348" s="344" t="s">
        <v>468</v>
      </c>
      <c r="G348" s="360">
        <v>90000</v>
      </c>
      <c r="H348" s="462"/>
      <c r="I348" s="355"/>
      <c r="J348" s="358"/>
    </row>
    <row r="349" spans="1:10" s="361" customFormat="1" ht="16.5" customHeight="1" x14ac:dyDescent="0.25">
      <c r="A349" s="342"/>
      <c r="B349" s="342"/>
      <c r="C349" s="407" t="s">
        <v>2284</v>
      </c>
      <c r="D349" s="449" t="s">
        <v>1282</v>
      </c>
      <c r="E349" s="342" t="s">
        <v>1283</v>
      </c>
      <c r="F349" s="344" t="s">
        <v>443</v>
      </c>
      <c r="G349" s="360">
        <v>60000</v>
      </c>
      <c r="H349" s="462"/>
      <c r="I349" s="355"/>
      <c r="J349" s="358"/>
    </row>
    <row r="350" spans="1:10" s="361" customFormat="1" ht="16.5" customHeight="1" x14ac:dyDescent="0.25">
      <c r="A350" s="342"/>
      <c r="B350" s="342" t="s">
        <v>1287</v>
      </c>
      <c r="C350" s="407" t="s">
        <v>2284</v>
      </c>
      <c r="D350" s="449" t="s">
        <v>1287</v>
      </c>
      <c r="E350" s="342" t="s">
        <v>1035</v>
      </c>
      <c r="F350" s="344" t="s">
        <v>468</v>
      </c>
      <c r="G350" s="360">
        <v>90000</v>
      </c>
      <c r="H350" s="462"/>
      <c r="I350" s="355"/>
      <c r="J350" s="358"/>
    </row>
    <row r="351" spans="1:10" s="361" customFormat="1" ht="16.5" customHeight="1" x14ac:dyDescent="0.25">
      <c r="A351" s="342"/>
      <c r="B351" s="342" t="s">
        <v>1298</v>
      </c>
      <c r="C351" s="407" t="s">
        <v>2284</v>
      </c>
      <c r="D351" s="449" t="s">
        <v>1298</v>
      </c>
      <c r="E351" s="342" t="s">
        <v>1035</v>
      </c>
      <c r="F351" s="344" t="s">
        <v>468</v>
      </c>
      <c r="G351" s="360">
        <v>80000</v>
      </c>
      <c r="H351" s="462"/>
      <c r="I351" s="355"/>
      <c r="J351" s="358"/>
    </row>
    <row r="352" spans="1:10" s="361" customFormat="1" ht="16.5" customHeight="1" x14ac:dyDescent="0.25">
      <c r="A352" s="342"/>
      <c r="B352" s="342" t="s">
        <v>1300</v>
      </c>
      <c r="C352" s="407" t="s">
        <v>2284</v>
      </c>
      <c r="D352" s="449" t="s">
        <v>1300</v>
      </c>
      <c r="E352" s="342" t="s">
        <v>1035</v>
      </c>
      <c r="F352" s="344" t="s">
        <v>468</v>
      </c>
      <c r="G352" s="360">
        <v>80000</v>
      </c>
      <c r="H352" s="462"/>
      <c r="I352" s="355"/>
      <c r="J352" s="358"/>
    </row>
    <row r="353" spans="1:10" s="361" customFormat="1" ht="16.5" customHeight="1" x14ac:dyDescent="0.25">
      <c r="A353" s="342"/>
      <c r="B353" s="342" t="s">
        <v>1302</v>
      </c>
      <c r="C353" s="407" t="s">
        <v>2284</v>
      </c>
      <c r="D353" s="449" t="s">
        <v>1302</v>
      </c>
      <c r="E353" s="342" t="s">
        <v>477</v>
      </c>
      <c r="F353" s="344" t="s">
        <v>468</v>
      </c>
      <c r="G353" s="360">
        <v>90000</v>
      </c>
      <c r="H353" s="462"/>
      <c r="I353" s="355"/>
      <c r="J353" s="358"/>
    </row>
    <row r="354" spans="1:10" s="361" customFormat="1" ht="16.5" customHeight="1" x14ac:dyDescent="0.25">
      <c r="A354" s="342"/>
      <c r="B354" s="342" t="s">
        <v>1303</v>
      </c>
      <c r="C354" s="407" t="s">
        <v>2284</v>
      </c>
      <c r="D354" s="449" t="s">
        <v>1303</v>
      </c>
      <c r="E354" s="342" t="s">
        <v>1035</v>
      </c>
      <c r="F354" s="344" t="s">
        <v>468</v>
      </c>
      <c r="G354" s="360">
        <v>90000</v>
      </c>
      <c r="H354" s="462"/>
      <c r="I354" s="355"/>
      <c r="J354" s="358"/>
    </row>
    <row r="355" spans="1:10" s="361" customFormat="1" ht="16.5" customHeight="1" x14ac:dyDescent="0.25">
      <c r="A355" s="342"/>
      <c r="B355" s="342"/>
      <c r="C355" s="407" t="s">
        <v>2284</v>
      </c>
      <c r="D355" s="449" t="s">
        <v>475</v>
      </c>
      <c r="E355" s="342" t="s">
        <v>1304</v>
      </c>
      <c r="F355" s="344" t="s">
        <v>443</v>
      </c>
      <c r="G355" s="360">
        <v>70000</v>
      </c>
      <c r="H355" s="462"/>
      <c r="I355" s="355"/>
      <c r="J355" s="358"/>
    </row>
    <row r="356" spans="1:10" s="361" customFormat="1" ht="16.5" customHeight="1" x14ac:dyDescent="0.25">
      <c r="A356" s="342"/>
      <c r="B356" s="342" t="s">
        <v>1307</v>
      </c>
      <c r="C356" s="407" t="s">
        <v>2284</v>
      </c>
      <c r="D356" s="449" t="s">
        <v>1307</v>
      </c>
      <c r="E356" s="342" t="s">
        <v>1075</v>
      </c>
      <c r="F356" s="344" t="s">
        <v>468</v>
      </c>
      <c r="G356" s="360">
        <v>150000</v>
      </c>
      <c r="H356" s="462"/>
      <c r="I356" s="355"/>
      <c r="J356" s="358"/>
    </row>
    <row r="357" spans="1:10" s="361" customFormat="1" ht="16.5" customHeight="1" x14ac:dyDescent="0.25">
      <c r="A357" s="342"/>
      <c r="B357" s="342"/>
      <c r="C357" s="407" t="s">
        <v>2284</v>
      </c>
      <c r="D357" s="449" t="s">
        <v>1308</v>
      </c>
      <c r="E357" s="342" t="s">
        <v>1309</v>
      </c>
      <c r="F357" s="344" t="s">
        <v>472</v>
      </c>
      <c r="G357" s="360">
        <v>80000</v>
      </c>
      <c r="H357" s="462"/>
      <c r="I357" s="355"/>
      <c r="J357" s="358"/>
    </row>
    <row r="358" spans="1:10" s="361" customFormat="1" ht="16.5" customHeight="1" x14ac:dyDescent="0.25">
      <c r="A358" s="342"/>
      <c r="B358" s="342" t="s">
        <v>1310</v>
      </c>
      <c r="C358" s="407" t="s">
        <v>2284</v>
      </c>
      <c r="D358" s="449" t="s">
        <v>1310</v>
      </c>
      <c r="E358" s="342" t="s">
        <v>1309</v>
      </c>
      <c r="F358" s="344" t="s">
        <v>472</v>
      </c>
      <c r="G358" s="360">
        <v>80000</v>
      </c>
      <c r="H358" s="462"/>
      <c r="I358" s="355"/>
      <c r="J358" s="358"/>
    </row>
    <row r="359" spans="1:10" s="361" customFormat="1" ht="16.5" customHeight="1" x14ac:dyDescent="0.25">
      <c r="A359" s="342"/>
      <c r="B359" s="342" t="s">
        <v>1314</v>
      </c>
      <c r="C359" s="407" t="s">
        <v>2284</v>
      </c>
      <c r="D359" s="449" t="s">
        <v>1315</v>
      </c>
      <c r="E359" s="342" t="s">
        <v>1316</v>
      </c>
      <c r="F359" s="344" t="s">
        <v>562</v>
      </c>
      <c r="G359" s="360">
        <v>80000</v>
      </c>
      <c r="H359" s="462"/>
      <c r="I359" s="355"/>
      <c r="J359" s="358"/>
    </row>
    <row r="360" spans="1:10" s="361" customFormat="1" ht="16.5" customHeight="1" x14ac:dyDescent="0.25">
      <c r="A360" s="342"/>
      <c r="B360" s="342"/>
      <c r="C360" s="407" t="s">
        <v>2284</v>
      </c>
      <c r="D360" s="449" t="s">
        <v>1317</v>
      </c>
      <c r="E360" s="342" t="s">
        <v>1318</v>
      </c>
      <c r="F360" s="344" t="s">
        <v>443</v>
      </c>
      <c r="G360" s="360">
        <v>70000</v>
      </c>
      <c r="H360" s="462"/>
      <c r="I360" s="355"/>
      <c r="J360" s="358"/>
    </row>
    <row r="361" spans="1:10" s="361" customFormat="1" ht="16.5" customHeight="1" x14ac:dyDescent="0.25">
      <c r="A361" s="342"/>
      <c r="B361" s="342" t="s">
        <v>1319</v>
      </c>
      <c r="C361" s="407" t="s">
        <v>2284</v>
      </c>
      <c r="D361" s="449" t="s">
        <v>1319</v>
      </c>
      <c r="E361" s="342" t="s">
        <v>781</v>
      </c>
      <c r="F361" s="344" t="s">
        <v>468</v>
      </c>
      <c r="G361" s="360">
        <v>80000</v>
      </c>
      <c r="H361" s="462"/>
      <c r="I361" s="355"/>
      <c r="J361" s="358"/>
    </row>
    <row r="362" spans="1:10" s="361" customFormat="1" ht="16.5" customHeight="1" x14ac:dyDescent="0.25">
      <c r="A362" s="342"/>
      <c r="B362" s="342" t="s">
        <v>1335</v>
      </c>
      <c r="C362" s="407" t="s">
        <v>2284</v>
      </c>
      <c r="D362" s="449" t="s">
        <v>1335</v>
      </c>
      <c r="E362" s="342" t="s">
        <v>1077</v>
      </c>
      <c r="F362" s="344" t="s">
        <v>468</v>
      </c>
      <c r="G362" s="360">
        <v>80000</v>
      </c>
      <c r="H362" s="462"/>
      <c r="I362" s="355"/>
      <c r="J362" s="358"/>
    </row>
    <row r="363" spans="1:10" s="361" customFormat="1" ht="16.5" customHeight="1" x14ac:dyDescent="0.25">
      <c r="A363" s="342"/>
      <c r="B363" s="342" t="s">
        <v>1336</v>
      </c>
      <c r="C363" s="407" t="s">
        <v>2284</v>
      </c>
      <c r="D363" s="449" t="s">
        <v>1337</v>
      </c>
      <c r="E363" s="342" t="s">
        <v>781</v>
      </c>
      <c r="F363" s="344" t="s">
        <v>468</v>
      </c>
      <c r="G363" s="360">
        <v>80000</v>
      </c>
      <c r="H363" s="462"/>
      <c r="I363" s="355"/>
      <c r="J363" s="358"/>
    </row>
    <row r="364" spans="1:10" s="361" customFormat="1" ht="16.5" customHeight="1" x14ac:dyDescent="0.25">
      <c r="A364" s="342"/>
      <c r="B364" s="342" t="s">
        <v>1339</v>
      </c>
      <c r="C364" s="407" t="s">
        <v>2284</v>
      </c>
      <c r="D364" s="449" t="s">
        <v>1339</v>
      </c>
      <c r="E364" s="342" t="s">
        <v>781</v>
      </c>
      <c r="F364" s="344" t="s">
        <v>468</v>
      </c>
      <c r="G364" s="360">
        <v>80000</v>
      </c>
      <c r="H364" s="462"/>
      <c r="I364" s="355"/>
      <c r="J364" s="358"/>
    </row>
    <row r="365" spans="1:10" s="361" customFormat="1" ht="16.5" customHeight="1" x14ac:dyDescent="0.25">
      <c r="A365" s="342"/>
      <c r="B365" s="342" t="s">
        <v>1341</v>
      </c>
      <c r="C365" s="407" t="s">
        <v>2284</v>
      </c>
      <c r="D365" s="449" t="s">
        <v>2285</v>
      </c>
      <c r="E365" s="342" t="s">
        <v>1075</v>
      </c>
      <c r="F365" s="344" t="s">
        <v>468</v>
      </c>
      <c r="G365" s="360">
        <v>80000</v>
      </c>
      <c r="H365" s="462"/>
      <c r="I365" s="355"/>
      <c r="J365" s="358"/>
    </row>
    <row r="366" spans="1:10" s="361" customFormat="1" ht="16.5" customHeight="1" x14ac:dyDescent="0.25">
      <c r="A366" s="342"/>
      <c r="B366" s="342" t="s">
        <v>1342</v>
      </c>
      <c r="C366" s="407" t="s">
        <v>2284</v>
      </c>
      <c r="D366" s="449" t="s">
        <v>1343</v>
      </c>
      <c r="E366" s="342" t="s">
        <v>477</v>
      </c>
      <c r="F366" s="344" t="s">
        <v>468</v>
      </c>
      <c r="G366" s="360">
        <v>80000</v>
      </c>
      <c r="H366" s="462"/>
      <c r="I366" s="355"/>
      <c r="J366" s="358"/>
    </row>
    <row r="367" spans="1:10" s="361" customFormat="1" ht="16.5" customHeight="1" x14ac:dyDescent="0.25">
      <c r="A367" s="342"/>
      <c r="B367" s="342"/>
      <c r="C367" s="407"/>
      <c r="D367" s="449" t="s">
        <v>2286</v>
      </c>
      <c r="E367" s="342" t="s">
        <v>2287</v>
      </c>
      <c r="F367" s="344" t="s">
        <v>443</v>
      </c>
      <c r="G367" s="360">
        <v>65000</v>
      </c>
      <c r="H367" s="462"/>
      <c r="I367" s="355"/>
      <c r="J367" s="358"/>
    </row>
    <row r="368" spans="1:10" s="361" customFormat="1" ht="16.5" customHeight="1" x14ac:dyDescent="0.25">
      <c r="A368" s="342"/>
      <c r="B368" s="342" t="s">
        <v>1344</v>
      </c>
      <c r="C368" s="407" t="s">
        <v>2284</v>
      </c>
      <c r="D368" s="449" t="s">
        <v>1344</v>
      </c>
      <c r="E368" s="342" t="s">
        <v>1075</v>
      </c>
      <c r="F368" s="344" t="s">
        <v>468</v>
      </c>
      <c r="G368" s="360">
        <v>80000</v>
      </c>
      <c r="H368" s="462"/>
      <c r="I368" s="355"/>
      <c r="J368" s="358"/>
    </row>
    <row r="369" spans="1:10" s="361" customFormat="1" ht="16.5" customHeight="1" x14ac:dyDescent="0.25">
      <c r="A369" s="342"/>
      <c r="B369" s="342" t="s">
        <v>1348</v>
      </c>
      <c r="C369" s="407" t="s">
        <v>2284</v>
      </c>
      <c r="D369" s="449" t="s">
        <v>1349</v>
      </c>
      <c r="E369" s="342" t="s">
        <v>1077</v>
      </c>
      <c r="F369" s="344" t="s">
        <v>468</v>
      </c>
      <c r="G369" s="360">
        <v>80000</v>
      </c>
      <c r="H369" s="462"/>
      <c r="I369" s="355"/>
      <c r="J369" s="358"/>
    </row>
    <row r="370" spans="1:10" s="361" customFormat="1" ht="16.5" customHeight="1" x14ac:dyDescent="0.25">
      <c r="A370" s="342"/>
      <c r="B370" s="342" t="s">
        <v>1350</v>
      </c>
      <c r="C370" s="407" t="s">
        <v>2284</v>
      </c>
      <c r="D370" s="449" t="s">
        <v>1350</v>
      </c>
      <c r="E370" s="342" t="s">
        <v>1077</v>
      </c>
      <c r="F370" s="344" t="s">
        <v>468</v>
      </c>
      <c r="G370" s="360">
        <v>80000</v>
      </c>
      <c r="H370" s="462"/>
      <c r="I370" s="355"/>
      <c r="J370" s="358"/>
    </row>
    <row r="371" spans="1:10" s="361" customFormat="1" ht="16.5" customHeight="1" x14ac:dyDescent="0.25">
      <c r="A371" s="342"/>
      <c r="B371" s="342" t="s">
        <v>520</v>
      </c>
      <c r="C371" s="407" t="s">
        <v>2284</v>
      </c>
      <c r="D371" s="449" t="s">
        <v>520</v>
      </c>
      <c r="E371" s="342" t="s">
        <v>1077</v>
      </c>
      <c r="F371" s="344" t="s">
        <v>468</v>
      </c>
      <c r="G371" s="360">
        <v>80000</v>
      </c>
      <c r="H371" s="462"/>
      <c r="I371" s="355"/>
      <c r="J371" s="358"/>
    </row>
    <row r="372" spans="1:10" s="361" customFormat="1" ht="16.5" customHeight="1" x14ac:dyDescent="0.25">
      <c r="A372" s="342"/>
      <c r="B372" s="342" t="s">
        <v>1351</v>
      </c>
      <c r="C372" s="407" t="s">
        <v>2284</v>
      </c>
      <c r="D372" s="449" t="s">
        <v>1351</v>
      </c>
      <c r="E372" s="342" t="s">
        <v>1075</v>
      </c>
      <c r="F372" s="344" t="s">
        <v>468</v>
      </c>
      <c r="G372" s="360">
        <v>100000</v>
      </c>
      <c r="H372" s="462"/>
      <c r="I372" s="355"/>
      <c r="J372" s="358"/>
    </row>
    <row r="373" spans="1:10" s="361" customFormat="1" ht="16.5" customHeight="1" x14ac:dyDescent="0.25">
      <c r="A373" s="342"/>
      <c r="B373" s="342"/>
      <c r="C373" s="407"/>
      <c r="D373" s="449" t="s">
        <v>1352</v>
      </c>
      <c r="E373" s="342" t="s">
        <v>1077</v>
      </c>
      <c r="F373" s="344" t="s">
        <v>468</v>
      </c>
      <c r="G373" s="360">
        <v>80000</v>
      </c>
      <c r="H373" s="462"/>
      <c r="I373" s="355"/>
      <c r="J373" s="358"/>
    </row>
    <row r="374" spans="1:10" s="361" customFormat="1" ht="16.5" customHeight="1" x14ac:dyDescent="0.25">
      <c r="A374" s="342"/>
      <c r="B374" s="342" t="s">
        <v>1354</v>
      </c>
      <c r="C374" s="407" t="s">
        <v>2284</v>
      </c>
      <c r="D374" s="449" t="s">
        <v>1354</v>
      </c>
      <c r="E374" s="342" t="s">
        <v>1355</v>
      </c>
      <c r="F374" s="344" t="s">
        <v>468</v>
      </c>
      <c r="G374" s="360">
        <v>80000</v>
      </c>
      <c r="H374" s="462"/>
      <c r="I374" s="355"/>
      <c r="J374" s="358"/>
    </row>
    <row r="375" spans="1:10" s="361" customFormat="1" ht="16.5" customHeight="1" x14ac:dyDescent="0.25">
      <c r="A375" s="342"/>
      <c r="B375" s="342" t="s">
        <v>1356</v>
      </c>
      <c r="C375" s="407" t="s">
        <v>2284</v>
      </c>
      <c r="D375" s="449" t="s">
        <v>1357</v>
      </c>
      <c r="E375" s="342" t="s">
        <v>1275</v>
      </c>
      <c r="F375" s="344" t="s">
        <v>533</v>
      </c>
      <c r="G375" s="360">
        <v>80000</v>
      </c>
      <c r="H375" s="462"/>
      <c r="I375" s="355"/>
      <c r="J375" s="358"/>
    </row>
    <row r="376" spans="1:10" s="361" customFormat="1" ht="16.5" customHeight="1" x14ac:dyDescent="0.25">
      <c r="A376" s="342"/>
      <c r="B376" s="342" t="s">
        <v>1186</v>
      </c>
      <c r="C376" s="407" t="s">
        <v>2284</v>
      </c>
      <c r="D376" s="449" t="s">
        <v>1186</v>
      </c>
      <c r="E376" s="342" t="s">
        <v>1358</v>
      </c>
      <c r="F376" s="344" t="s">
        <v>562</v>
      </c>
      <c r="G376" s="360">
        <v>80000</v>
      </c>
      <c r="H376" s="462"/>
      <c r="I376" s="355"/>
      <c r="J376" s="358"/>
    </row>
    <row r="377" spans="1:10" s="361" customFormat="1" ht="16.5" customHeight="1" x14ac:dyDescent="0.25">
      <c r="A377" s="342"/>
      <c r="B377" s="342" t="s">
        <v>1359</v>
      </c>
      <c r="C377" s="407" t="s">
        <v>2284</v>
      </c>
      <c r="D377" s="449" t="s">
        <v>1359</v>
      </c>
      <c r="E377" s="342" t="s">
        <v>1077</v>
      </c>
      <c r="F377" s="344" t="s">
        <v>468</v>
      </c>
      <c r="G377" s="360">
        <v>100000</v>
      </c>
      <c r="H377" s="462"/>
      <c r="I377" s="355"/>
      <c r="J377" s="358"/>
    </row>
    <row r="378" spans="1:10" s="361" customFormat="1" ht="16.5" customHeight="1" x14ac:dyDescent="0.25">
      <c r="A378" s="342"/>
      <c r="B378" s="342" t="s">
        <v>1362</v>
      </c>
      <c r="C378" s="407" t="s">
        <v>2284</v>
      </c>
      <c r="D378" s="449" t="s">
        <v>1363</v>
      </c>
      <c r="E378" s="342" t="s">
        <v>1364</v>
      </c>
      <c r="F378" s="344" t="s">
        <v>443</v>
      </c>
      <c r="G378" s="360">
        <v>80000</v>
      </c>
      <c r="H378" s="462"/>
      <c r="I378" s="355"/>
      <c r="J378" s="358"/>
    </row>
    <row r="379" spans="1:10" s="361" customFormat="1" ht="16.5" customHeight="1" x14ac:dyDescent="0.25">
      <c r="A379" s="342"/>
      <c r="B379" s="342"/>
      <c r="C379" s="407"/>
      <c r="D379" s="449" t="s">
        <v>1363</v>
      </c>
      <c r="E379" s="342" t="s">
        <v>1364</v>
      </c>
      <c r="F379" s="344" t="s">
        <v>443</v>
      </c>
      <c r="G379" s="360">
        <v>80000</v>
      </c>
      <c r="H379" s="462"/>
      <c r="I379" s="355"/>
      <c r="J379" s="358"/>
    </row>
    <row r="380" spans="1:10" s="361" customFormat="1" ht="16.5" customHeight="1" x14ac:dyDescent="0.25">
      <c r="A380" s="342"/>
      <c r="B380" s="342" t="s">
        <v>1367</v>
      </c>
      <c r="C380" s="407" t="s">
        <v>2284</v>
      </c>
      <c r="D380" s="449" t="s">
        <v>1368</v>
      </c>
      <c r="E380" s="342" t="s">
        <v>1369</v>
      </c>
      <c r="F380" s="344" t="s">
        <v>562</v>
      </c>
      <c r="G380" s="360">
        <v>80000</v>
      </c>
      <c r="H380" s="462"/>
      <c r="I380" s="355"/>
      <c r="J380" s="358"/>
    </row>
    <row r="381" spans="1:10" s="361" customFormat="1" ht="16.5" customHeight="1" x14ac:dyDescent="0.25">
      <c r="A381" s="342"/>
      <c r="B381" s="342" t="s">
        <v>1373</v>
      </c>
      <c r="C381" s="407" t="s">
        <v>2284</v>
      </c>
      <c r="D381" s="449" t="s">
        <v>1374</v>
      </c>
      <c r="E381" s="342" t="s">
        <v>1375</v>
      </c>
      <c r="F381" s="344" t="s">
        <v>506</v>
      </c>
      <c r="G381" s="360">
        <v>80000</v>
      </c>
      <c r="H381" s="462"/>
      <c r="I381" s="355"/>
      <c r="J381" s="358"/>
    </row>
    <row r="382" spans="1:10" s="361" customFormat="1" ht="16.5" customHeight="1" x14ac:dyDescent="0.25">
      <c r="A382" s="342"/>
      <c r="B382" s="342"/>
      <c r="C382" s="407" t="s">
        <v>2284</v>
      </c>
      <c r="D382" s="449" t="s">
        <v>1376</v>
      </c>
      <c r="E382" s="342" t="s">
        <v>1375</v>
      </c>
      <c r="F382" s="344" t="s">
        <v>506</v>
      </c>
      <c r="G382" s="360">
        <v>80000</v>
      </c>
      <c r="H382" s="462"/>
      <c r="I382" s="355"/>
      <c r="J382" s="358"/>
    </row>
    <row r="383" spans="1:10" s="361" customFormat="1" ht="16.5" customHeight="1" x14ac:dyDescent="0.25">
      <c r="A383" s="342"/>
      <c r="B383" s="342"/>
      <c r="C383" s="407" t="s">
        <v>2284</v>
      </c>
      <c r="D383" s="449" t="s">
        <v>1377</v>
      </c>
      <c r="E383" s="342" t="s">
        <v>1378</v>
      </c>
      <c r="F383" s="344" t="s">
        <v>497</v>
      </c>
      <c r="G383" s="360">
        <v>80000</v>
      </c>
      <c r="H383" s="462"/>
      <c r="I383" s="355"/>
      <c r="J383" s="358"/>
    </row>
    <row r="384" spans="1:10" s="361" customFormat="1" ht="16.5" customHeight="1" x14ac:dyDescent="0.25">
      <c r="A384" s="342"/>
      <c r="B384" s="342" t="s">
        <v>1379</v>
      </c>
      <c r="C384" s="407" t="s">
        <v>2284</v>
      </c>
      <c r="D384" s="449" t="s">
        <v>1380</v>
      </c>
      <c r="E384" s="342" t="s">
        <v>1381</v>
      </c>
      <c r="F384" s="344" t="s">
        <v>636</v>
      </c>
      <c r="G384" s="360">
        <v>70000</v>
      </c>
      <c r="H384" s="462"/>
      <c r="I384" s="355"/>
      <c r="J384" s="358"/>
    </row>
    <row r="385" spans="1:10" s="361" customFormat="1" ht="16.5" customHeight="1" x14ac:dyDescent="0.25">
      <c r="A385" s="342"/>
      <c r="B385" s="342" t="s">
        <v>1382</v>
      </c>
      <c r="C385" s="407" t="s">
        <v>2284</v>
      </c>
      <c r="D385" s="449" t="s">
        <v>1382</v>
      </c>
      <c r="E385" s="342" t="s">
        <v>499</v>
      </c>
      <c r="F385" s="344" t="s">
        <v>468</v>
      </c>
      <c r="G385" s="360">
        <v>90000</v>
      </c>
      <c r="H385" s="462"/>
      <c r="I385" s="355"/>
      <c r="J385" s="358"/>
    </row>
    <row r="386" spans="1:10" s="361" customFormat="1" ht="16.5" customHeight="1" x14ac:dyDescent="0.25">
      <c r="A386" s="342"/>
      <c r="B386" s="342" t="s">
        <v>1385</v>
      </c>
      <c r="C386" s="407" t="s">
        <v>2284</v>
      </c>
      <c r="D386" s="449" t="s">
        <v>1385</v>
      </c>
      <c r="E386" s="342" t="s">
        <v>781</v>
      </c>
      <c r="F386" s="344" t="s">
        <v>468</v>
      </c>
      <c r="G386" s="360">
        <v>80000</v>
      </c>
      <c r="H386" s="462"/>
      <c r="I386" s="355"/>
      <c r="J386" s="358"/>
    </row>
    <row r="387" spans="1:10" s="361" customFormat="1" ht="16.5" customHeight="1" x14ac:dyDescent="0.25">
      <c r="A387" s="342"/>
      <c r="B387" s="342"/>
      <c r="C387" s="407" t="s">
        <v>2284</v>
      </c>
      <c r="D387" s="449" t="s">
        <v>1386</v>
      </c>
      <c r="E387" s="342" t="s">
        <v>1387</v>
      </c>
      <c r="F387" s="344" t="s">
        <v>472</v>
      </c>
      <c r="G387" s="360">
        <v>80000</v>
      </c>
      <c r="H387" s="462"/>
      <c r="I387" s="355"/>
      <c r="J387" s="358"/>
    </row>
    <row r="388" spans="1:10" s="361" customFormat="1" ht="16.5" customHeight="1" x14ac:dyDescent="0.25">
      <c r="A388" s="342"/>
      <c r="B388" s="342" t="s">
        <v>1392</v>
      </c>
      <c r="C388" s="407" t="s">
        <v>2284</v>
      </c>
      <c r="D388" s="449" t="s">
        <v>1393</v>
      </c>
      <c r="E388" s="342" t="s">
        <v>499</v>
      </c>
      <c r="F388" s="344" t="s">
        <v>468</v>
      </c>
      <c r="G388" s="360">
        <v>95000</v>
      </c>
      <c r="H388" s="462"/>
      <c r="I388" s="355"/>
      <c r="J388" s="358"/>
    </row>
    <row r="389" spans="1:10" s="361" customFormat="1" ht="16.5" customHeight="1" x14ac:dyDescent="0.25">
      <c r="A389" s="342"/>
      <c r="B389" s="342"/>
      <c r="C389" s="407" t="s">
        <v>2284</v>
      </c>
      <c r="D389" s="449" t="s">
        <v>1905</v>
      </c>
      <c r="E389" s="342" t="s">
        <v>2289</v>
      </c>
      <c r="F389" s="344" t="s">
        <v>472</v>
      </c>
      <c r="G389" s="360">
        <v>70000</v>
      </c>
      <c r="H389" s="462"/>
      <c r="I389" s="355"/>
      <c r="J389" s="358"/>
    </row>
    <row r="390" spans="1:10" s="361" customFormat="1" ht="16.5" customHeight="1" x14ac:dyDescent="0.25">
      <c r="A390" s="342"/>
      <c r="B390" s="342" t="s">
        <v>1395</v>
      </c>
      <c r="C390" s="407" t="s">
        <v>2284</v>
      </c>
      <c r="D390" s="449" t="s">
        <v>1396</v>
      </c>
      <c r="E390" s="342" t="s">
        <v>1397</v>
      </c>
      <c r="F390" s="344" t="s">
        <v>533</v>
      </c>
      <c r="G390" s="360">
        <v>60000</v>
      </c>
      <c r="H390" s="462"/>
      <c r="I390" s="355"/>
      <c r="J390" s="358"/>
    </row>
    <row r="391" spans="1:10" s="361" customFormat="1" ht="16.5" customHeight="1" x14ac:dyDescent="0.25">
      <c r="A391" s="342"/>
      <c r="B391" s="342" t="s">
        <v>1398</v>
      </c>
      <c r="C391" s="407" t="s">
        <v>2284</v>
      </c>
      <c r="D391" s="449" t="s">
        <v>1240</v>
      </c>
      <c r="E391" s="342" t="s">
        <v>530</v>
      </c>
      <c r="F391" s="344" t="s">
        <v>468</v>
      </c>
      <c r="G391" s="360">
        <v>120000</v>
      </c>
      <c r="H391" s="462"/>
      <c r="I391" s="355"/>
      <c r="J391" s="358"/>
    </row>
    <row r="392" spans="1:10" s="361" customFormat="1" ht="16.5" customHeight="1" x14ac:dyDescent="0.25">
      <c r="A392" s="342"/>
      <c r="B392" s="342"/>
      <c r="C392" s="407" t="s">
        <v>2284</v>
      </c>
      <c r="D392" s="449" t="s">
        <v>1399</v>
      </c>
      <c r="E392" s="342" t="s">
        <v>1123</v>
      </c>
      <c r="F392" s="344" t="s">
        <v>472</v>
      </c>
      <c r="G392" s="360">
        <v>80000</v>
      </c>
      <c r="H392" s="462"/>
      <c r="I392" s="355"/>
      <c r="J392" s="358"/>
    </row>
    <row r="393" spans="1:10" s="361" customFormat="1" ht="16.5" customHeight="1" x14ac:dyDescent="0.25">
      <c r="A393" s="342"/>
      <c r="B393" s="342" t="s">
        <v>1406</v>
      </c>
      <c r="C393" s="407" t="s">
        <v>2284</v>
      </c>
      <c r="D393" s="449" t="s">
        <v>1406</v>
      </c>
      <c r="E393" s="342" t="s">
        <v>1077</v>
      </c>
      <c r="F393" s="344" t="s">
        <v>468</v>
      </c>
      <c r="G393" s="360">
        <v>90000</v>
      </c>
      <c r="H393" s="462"/>
      <c r="I393" s="355"/>
      <c r="J393" s="358"/>
    </row>
    <row r="394" spans="1:10" s="361" customFormat="1" ht="16.5" customHeight="1" x14ac:dyDescent="0.25">
      <c r="A394" s="342"/>
      <c r="B394" s="342" t="s">
        <v>1407</v>
      </c>
      <c r="C394" s="407" t="s">
        <v>2284</v>
      </c>
      <c r="D394" s="449" t="s">
        <v>1407</v>
      </c>
      <c r="E394" s="342" t="s">
        <v>1035</v>
      </c>
      <c r="F394" s="344" t="s">
        <v>468</v>
      </c>
      <c r="G394" s="360">
        <v>80000</v>
      </c>
      <c r="H394" s="462"/>
      <c r="I394" s="355"/>
      <c r="J394" s="358"/>
    </row>
    <row r="395" spans="1:10" s="361" customFormat="1" ht="16.5" customHeight="1" x14ac:dyDescent="0.25">
      <c r="A395" s="342"/>
      <c r="B395" s="342" t="s">
        <v>1408</v>
      </c>
      <c r="C395" s="407" t="s">
        <v>2284</v>
      </c>
      <c r="D395" s="449" t="s">
        <v>1408</v>
      </c>
      <c r="E395" s="342" t="s">
        <v>1035</v>
      </c>
      <c r="F395" s="344" t="s">
        <v>468</v>
      </c>
      <c r="G395" s="360">
        <v>80000</v>
      </c>
      <c r="H395" s="462"/>
      <c r="I395" s="355"/>
      <c r="J395" s="358"/>
    </row>
    <row r="396" spans="1:10" s="361" customFormat="1" ht="16.5" customHeight="1" x14ac:dyDescent="0.25">
      <c r="A396" s="342"/>
      <c r="B396" s="342"/>
      <c r="C396" s="407"/>
      <c r="D396" s="449" t="s">
        <v>1409</v>
      </c>
      <c r="E396" s="342" t="s">
        <v>1077</v>
      </c>
      <c r="F396" s="344" t="s">
        <v>468</v>
      </c>
      <c r="G396" s="360">
        <v>80000</v>
      </c>
      <c r="H396" s="462"/>
      <c r="I396" s="355"/>
      <c r="J396" s="358"/>
    </row>
    <row r="397" spans="1:10" s="361" customFormat="1" ht="16.5" customHeight="1" x14ac:dyDescent="0.25">
      <c r="A397" s="342"/>
      <c r="B397" s="342"/>
      <c r="C397" s="407"/>
      <c r="D397" s="449" t="s">
        <v>1410</v>
      </c>
      <c r="E397" s="342" t="s">
        <v>1077</v>
      </c>
      <c r="F397" s="344" t="s">
        <v>468</v>
      </c>
      <c r="G397" s="360">
        <v>80000</v>
      </c>
      <c r="H397" s="462"/>
      <c r="I397" s="355"/>
      <c r="J397" s="358"/>
    </row>
    <row r="398" spans="1:10" s="361" customFormat="1" ht="16.5" customHeight="1" x14ac:dyDescent="0.25">
      <c r="A398" s="342"/>
      <c r="B398" s="342" t="s">
        <v>1411</v>
      </c>
      <c r="C398" s="407" t="s">
        <v>2284</v>
      </c>
      <c r="D398" s="449" t="s">
        <v>1412</v>
      </c>
      <c r="E398" s="342" t="s">
        <v>1413</v>
      </c>
      <c r="F398" s="344" t="s">
        <v>497</v>
      </c>
      <c r="G398" s="360">
        <v>80000</v>
      </c>
      <c r="H398" s="462"/>
      <c r="I398" s="355"/>
      <c r="J398" s="358"/>
    </row>
    <row r="399" spans="1:10" s="361" customFormat="1" ht="16.5" customHeight="1" x14ac:dyDescent="0.25">
      <c r="A399" s="342"/>
      <c r="B399" s="342" t="s">
        <v>1414</v>
      </c>
      <c r="C399" s="407" t="s">
        <v>2284</v>
      </c>
      <c r="D399" s="449" t="s">
        <v>1414</v>
      </c>
      <c r="E399" s="342" t="s">
        <v>1075</v>
      </c>
      <c r="F399" s="344" t="s">
        <v>468</v>
      </c>
      <c r="G399" s="360">
        <v>80000</v>
      </c>
      <c r="H399" s="462"/>
      <c r="I399" s="355"/>
      <c r="J399" s="358"/>
    </row>
    <row r="400" spans="1:10" s="361" customFormat="1" ht="16.5" customHeight="1" x14ac:dyDescent="0.25">
      <c r="A400" s="342"/>
      <c r="B400" s="342" t="s">
        <v>1206</v>
      </c>
      <c r="C400" s="407" t="s">
        <v>2284</v>
      </c>
      <c r="D400" s="449" t="s">
        <v>1206</v>
      </c>
      <c r="E400" s="342" t="s">
        <v>1077</v>
      </c>
      <c r="F400" s="344" t="s">
        <v>468</v>
      </c>
      <c r="G400" s="360">
        <v>100000</v>
      </c>
      <c r="H400" s="462"/>
      <c r="I400" s="355"/>
      <c r="J400" s="358"/>
    </row>
    <row r="401" spans="1:10" s="361" customFormat="1" ht="16.5" customHeight="1" x14ac:dyDescent="0.25">
      <c r="A401" s="342"/>
      <c r="B401" s="342" t="s">
        <v>1415</v>
      </c>
      <c r="C401" s="407" t="s">
        <v>2284</v>
      </c>
      <c r="D401" s="449" t="s">
        <v>1416</v>
      </c>
      <c r="E401" s="342" t="s">
        <v>1417</v>
      </c>
      <c r="F401" s="344" t="s">
        <v>497</v>
      </c>
      <c r="G401" s="360">
        <v>100000</v>
      </c>
      <c r="H401" s="462"/>
      <c r="I401" s="355"/>
      <c r="J401" s="358"/>
    </row>
    <row r="402" spans="1:10" s="361" customFormat="1" ht="16.5" customHeight="1" x14ac:dyDescent="0.25">
      <c r="A402" s="342"/>
      <c r="B402" s="342" t="s">
        <v>1420</v>
      </c>
      <c r="C402" s="407" t="s">
        <v>2284</v>
      </c>
      <c r="D402" s="449" t="s">
        <v>1420</v>
      </c>
      <c r="E402" s="342" t="s">
        <v>1421</v>
      </c>
      <c r="F402" s="344" t="s">
        <v>533</v>
      </c>
      <c r="G402" s="360">
        <v>60000</v>
      </c>
      <c r="H402" s="462"/>
      <c r="I402" s="355"/>
      <c r="J402" s="358"/>
    </row>
    <row r="403" spans="1:10" s="361" customFormat="1" ht="16.5" customHeight="1" x14ac:dyDescent="0.25">
      <c r="A403" s="342"/>
      <c r="B403" s="342" t="s">
        <v>1424</v>
      </c>
      <c r="C403" s="407" t="s">
        <v>2284</v>
      </c>
      <c r="D403" s="449" t="s">
        <v>1424</v>
      </c>
      <c r="E403" s="342" t="s">
        <v>1425</v>
      </c>
      <c r="F403" s="344" t="s">
        <v>562</v>
      </c>
      <c r="G403" s="360">
        <v>50000</v>
      </c>
      <c r="H403" s="462"/>
      <c r="I403" s="355"/>
      <c r="J403" s="358"/>
    </row>
    <row r="404" spans="1:10" s="361" customFormat="1" ht="16.5" customHeight="1" x14ac:dyDescent="0.25">
      <c r="A404" s="342"/>
      <c r="B404" s="342" t="s">
        <v>1437</v>
      </c>
      <c r="C404" s="407" t="s">
        <v>2284</v>
      </c>
      <c r="D404" s="449" t="s">
        <v>1438</v>
      </c>
      <c r="E404" s="342" t="s">
        <v>561</v>
      </c>
      <c r="F404" s="344" t="s">
        <v>562</v>
      </c>
      <c r="G404" s="360">
        <v>70000</v>
      </c>
      <c r="H404" s="462"/>
      <c r="I404" s="355"/>
      <c r="J404" s="358"/>
    </row>
    <row r="405" spans="1:10" s="361" customFormat="1" ht="16.5" customHeight="1" x14ac:dyDescent="0.25">
      <c r="A405" s="342"/>
      <c r="B405" s="342"/>
      <c r="C405" s="407"/>
      <c r="D405" s="449" t="s">
        <v>1439</v>
      </c>
      <c r="E405" s="342" t="s">
        <v>1440</v>
      </c>
      <c r="F405" s="344" t="s">
        <v>562</v>
      </c>
      <c r="G405" s="360">
        <v>60000</v>
      </c>
      <c r="H405" s="462"/>
      <c r="I405" s="355"/>
      <c r="J405" s="358"/>
    </row>
    <row r="406" spans="1:10" s="361" customFormat="1" ht="16.5" customHeight="1" x14ac:dyDescent="0.25">
      <c r="A406" s="342"/>
      <c r="B406" s="342" t="s">
        <v>1441</v>
      </c>
      <c r="C406" s="407" t="s">
        <v>2284</v>
      </c>
      <c r="D406" s="449" t="s">
        <v>1441</v>
      </c>
      <c r="E406" s="342" t="s">
        <v>1035</v>
      </c>
      <c r="F406" s="344" t="s">
        <v>468</v>
      </c>
      <c r="G406" s="360">
        <v>80000</v>
      </c>
      <c r="H406" s="462"/>
      <c r="I406" s="355"/>
      <c r="J406" s="358"/>
    </row>
    <row r="407" spans="1:10" s="361" customFormat="1" ht="16.5" customHeight="1" x14ac:dyDescent="0.25">
      <c r="A407" s="342"/>
      <c r="B407" s="342" t="s">
        <v>1443</v>
      </c>
      <c r="C407" s="407" t="s">
        <v>2284</v>
      </c>
      <c r="D407" s="449" t="s">
        <v>1443</v>
      </c>
      <c r="E407" s="342" t="s">
        <v>477</v>
      </c>
      <c r="F407" s="344" t="s">
        <v>468</v>
      </c>
      <c r="G407" s="360">
        <v>75000</v>
      </c>
      <c r="H407" s="462"/>
      <c r="I407" s="355"/>
      <c r="J407" s="358"/>
    </row>
    <row r="408" spans="1:10" s="361" customFormat="1" ht="16.5" customHeight="1" x14ac:dyDescent="0.25">
      <c r="A408" s="342"/>
      <c r="B408" s="342" t="s">
        <v>1446</v>
      </c>
      <c r="C408" s="407" t="s">
        <v>2284</v>
      </c>
      <c r="D408" s="449" t="s">
        <v>1446</v>
      </c>
      <c r="E408" s="342" t="s">
        <v>1035</v>
      </c>
      <c r="F408" s="344" t="s">
        <v>468</v>
      </c>
      <c r="G408" s="360">
        <v>80000</v>
      </c>
      <c r="H408" s="462"/>
      <c r="I408" s="355"/>
      <c r="J408" s="358"/>
    </row>
    <row r="409" spans="1:10" s="361" customFormat="1" ht="16.5" customHeight="1" x14ac:dyDescent="0.25">
      <c r="A409" s="342"/>
      <c r="B409" s="342" t="s">
        <v>1447</v>
      </c>
      <c r="C409" s="407" t="s">
        <v>2284</v>
      </c>
      <c r="D409" s="449" t="s">
        <v>1447</v>
      </c>
      <c r="E409" s="342" t="s">
        <v>1448</v>
      </c>
      <c r="F409" s="344" t="s">
        <v>468</v>
      </c>
      <c r="G409" s="360">
        <v>90000</v>
      </c>
      <c r="H409" s="462"/>
      <c r="I409" s="355"/>
      <c r="J409" s="358"/>
    </row>
    <row r="410" spans="1:10" s="361" customFormat="1" ht="16.5" customHeight="1" x14ac:dyDescent="0.25">
      <c r="A410" s="342"/>
      <c r="B410" s="342"/>
      <c r="C410" s="407" t="s">
        <v>2284</v>
      </c>
      <c r="D410" s="449" t="s">
        <v>1377</v>
      </c>
      <c r="E410" s="342" t="s">
        <v>2290</v>
      </c>
      <c r="F410" s="344" t="s">
        <v>443</v>
      </c>
      <c r="G410" s="360">
        <v>90000</v>
      </c>
      <c r="H410" s="462"/>
      <c r="I410" s="355"/>
      <c r="J410" s="358"/>
    </row>
    <row r="411" spans="1:10" s="361" customFormat="1" ht="16.5" customHeight="1" x14ac:dyDescent="0.25">
      <c r="A411" s="342"/>
      <c r="B411" s="342" t="s">
        <v>1449</v>
      </c>
      <c r="C411" s="407" t="s">
        <v>2284</v>
      </c>
      <c r="D411" s="449" t="s">
        <v>1450</v>
      </c>
      <c r="E411" s="342" t="s">
        <v>1451</v>
      </c>
      <c r="F411" s="344" t="s">
        <v>443</v>
      </c>
      <c r="G411" s="360">
        <v>70000</v>
      </c>
      <c r="H411" s="462"/>
      <c r="I411" s="355"/>
      <c r="J411" s="358"/>
    </row>
    <row r="412" spans="1:10" s="361" customFormat="1" ht="16.5" customHeight="1" x14ac:dyDescent="0.25">
      <c r="A412" s="342"/>
      <c r="B412" s="342" t="s">
        <v>1456</v>
      </c>
      <c r="C412" s="407" t="s">
        <v>2284</v>
      </c>
      <c r="D412" s="449" t="s">
        <v>1456</v>
      </c>
      <c r="E412" s="342" t="s">
        <v>1077</v>
      </c>
      <c r="F412" s="344" t="s">
        <v>468</v>
      </c>
      <c r="G412" s="360">
        <v>90000</v>
      </c>
      <c r="H412" s="462"/>
      <c r="I412" s="355"/>
      <c r="J412" s="358"/>
    </row>
    <row r="413" spans="1:10" s="361" customFormat="1" ht="16.5" customHeight="1" x14ac:dyDescent="0.25">
      <c r="A413" s="342"/>
      <c r="B413" s="342" t="s">
        <v>1458</v>
      </c>
      <c r="C413" s="407" t="s">
        <v>2284</v>
      </c>
      <c r="D413" s="449" t="s">
        <v>1459</v>
      </c>
      <c r="E413" s="342" t="s">
        <v>686</v>
      </c>
      <c r="F413" s="344" t="s">
        <v>478</v>
      </c>
      <c r="G413" s="360">
        <v>70000</v>
      </c>
      <c r="H413" s="462"/>
      <c r="I413" s="355"/>
      <c r="J413" s="358"/>
    </row>
    <row r="414" spans="1:10" s="361" customFormat="1" ht="16.5" customHeight="1" x14ac:dyDescent="0.25">
      <c r="A414" s="342"/>
      <c r="B414" s="342"/>
      <c r="C414" s="407" t="s">
        <v>2284</v>
      </c>
      <c r="D414" s="449" t="s">
        <v>1459</v>
      </c>
      <c r="E414" s="342" t="s">
        <v>686</v>
      </c>
      <c r="F414" s="344" t="s">
        <v>478</v>
      </c>
      <c r="G414" s="360">
        <v>70000</v>
      </c>
      <c r="H414" s="462"/>
      <c r="I414" s="355"/>
      <c r="J414" s="358"/>
    </row>
    <row r="415" spans="1:10" s="361" customFormat="1" ht="16.5" customHeight="1" x14ac:dyDescent="0.25">
      <c r="A415" s="342"/>
      <c r="B415" s="342" t="s">
        <v>1461</v>
      </c>
      <c r="C415" s="407" t="s">
        <v>2284</v>
      </c>
      <c r="D415" s="449" t="s">
        <v>1462</v>
      </c>
      <c r="E415" s="342" t="s">
        <v>1463</v>
      </c>
      <c r="F415" s="344" t="s">
        <v>472</v>
      </c>
      <c r="G415" s="360">
        <v>90000</v>
      </c>
      <c r="H415" s="462"/>
      <c r="I415" s="355"/>
      <c r="J415" s="358"/>
    </row>
    <row r="416" spans="1:10" s="361" customFormat="1" ht="16.5" customHeight="1" x14ac:dyDescent="0.25">
      <c r="A416" s="342"/>
      <c r="B416" s="342"/>
      <c r="C416" s="407" t="s">
        <v>2284</v>
      </c>
      <c r="D416" s="449" t="s">
        <v>1464</v>
      </c>
      <c r="E416" s="342" t="s">
        <v>1465</v>
      </c>
      <c r="F416" s="344" t="s">
        <v>443</v>
      </c>
      <c r="G416" s="360">
        <v>70000</v>
      </c>
      <c r="H416" s="462"/>
      <c r="I416" s="355"/>
      <c r="J416" s="358"/>
    </row>
    <row r="417" spans="1:10" s="361" customFormat="1" ht="16.5" customHeight="1" x14ac:dyDescent="0.25">
      <c r="A417" s="342"/>
      <c r="B417" s="342" t="s">
        <v>1466</v>
      </c>
      <c r="C417" s="407" t="s">
        <v>2284</v>
      </c>
      <c r="D417" s="449" t="s">
        <v>1467</v>
      </c>
      <c r="E417" s="342" t="s">
        <v>1077</v>
      </c>
      <c r="F417" s="344" t="s">
        <v>468</v>
      </c>
      <c r="G417" s="360">
        <v>90000</v>
      </c>
      <c r="H417" s="462"/>
      <c r="I417" s="355"/>
      <c r="J417" s="358"/>
    </row>
    <row r="418" spans="1:10" s="361" customFormat="1" ht="16.5" customHeight="1" x14ac:dyDescent="0.25">
      <c r="A418" s="342"/>
      <c r="B418" s="342"/>
      <c r="C418" s="407"/>
      <c r="D418" s="449" t="s">
        <v>1467</v>
      </c>
      <c r="E418" s="342" t="s">
        <v>1077</v>
      </c>
      <c r="F418" s="344" t="s">
        <v>468</v>
      </c>
      <c r="G418" s="360">
        <v>90000</v>
      </c>
      <c r="H418" s="462"/>
      <c r="I418" s="355"/>
      <c r="J418" s="358"/>
    </row>
    <row r="419" spans="1:10" s="361" customFormat="1" ht="16.5" customHeight="1" x14ac:dyDescent="0.25">
      <c r="A419" s="342"/>
      <c r="B419" s="342" t="s">
        <v>1471</v>
      </c>
      <c r="C419" s="407" t="s">
        <v>2284</v>
      </c>
      <c r="D419" s="449" t="s">
        <v>1471</v>
      </c>
      <c r="E419" s="342" t="s">
        <v>1077</v>
      </c>
      <c r="F419" s="344" t="s">
        <v>468</v>
      </c>
      <c r="G419" s="360">
        <v>80000</v>
      </c>
      <c r="H419" s="462"/>
      <c r="I419" s="355"/>
      <c r="J419" s="358"/>
    </row>
    <row r="420" spans="1:10" s="361" customFormat="1" ht="16.5" customHeight="1" x14ac:dyDescent="0.25">
      <c r="A420" s="342"/>
      <c r="B420" s="342" t="s">
        <v>1477</v>
      </c>
      <c r="C420" s="407" t="s">
        <v>2284</v>
      </c>
      <c r="D420" s="449" t="s">
        <v>1477</v>
      </c>
      <c r="E420" s="342" t="s">
        <v>1478</v>
      </c>
      <c r="F420" s="344" t="s">
        <v>636</v>
      </c>
      <c r="G420" s="360">
        <v>80000</v>
      </c>
      <c r="H420" s="462"/>
      <c r="I420" s="355"/>
      <c r="J420" s="358"/>
    </row>
    <row r="421" spans="1:10" s="361" customFormat="1" ht="16.5" customHeight="1" x14ac:dyDescent="0.25">
      <c r="A421" s="342"/>
      <c r="B421" s="342"/>
      <c r="C421" s="407"/>
      <c r="D421" s="449" t="s">
        <v>1479</v>
      </c>
      <c r="E421" s="342" t="s">
        <v>1480</v>
      </c>
      <c r="F421" s="344" t="s">
        <v>472</v>
      </c>
      <c r="G421" s="360">
        <v>90000</v>
      </c>
      <c r="H421" s="462"/>
      <c r="I421" s="355"/>
      <c r="J421" s="358"/>
    </row>
    <row r="422" spans="1:10" s="361" customFormat="1" ht="16.5" customHeight="1" x14ac:dyDescent="0.25">
      <c r="A422" s="342"/>
      <c r="B422" s="342"/>
      <c r="C422" s="407"/>
      <c r="D422" s="449" t="s">
        <v>1481</v>
      </c>
      <c r="E422" s="342" t="s">
        <v>2292</v>
      </c>
      <c r="F422" s="344" t="s">
        <v>533</v>
      </c>
      <c r="G422" s="360">
        <v>90000</v>
      </c>
      <c r="H422" s="462"/>
      <c r="I422" s="355"/>
      <c r="J422" s="358"/>
    </row>
    <row r="423" spans="1:10" s="361" customFormat="1" ht="16.5" customHeight="1" x14ac:dyDescent="0.25">
      <c r="A423" s="342"/>
      <c r="B423" s="342" t="s">
        <v>1483</v>
      </c>
      <c r="C423" s="407" t="s">
        <v>2284</v>
      </c>
      <c r="D423" s="449" t="s">
        <v>1483</v>
      </c>
      <c r="E423" s="342" t="s">
        <v>1484</v>
      </c>
      <c r="F423" s="344" t="s">
        <v>443</v>
      </c>
      <c r="G423" s="360">
        <v>80000</v>
      </c>
      <c r="H423" s="462"/>
      <c r="I423" s="355"/>
      <c r="J423" s="358"/>
    </row>
    <row r="424" spans="1:10" s="361" customFormat="1" ht="16.5" customHeight="1" x14ac:dyDescent="0.25">
      <c r="A424" s="342"/>
      <c r="B424" s="342" t="s">
        <v>1489</v>
      </c>
      <c r="C424" s="407" t="s">
        <v>2284</v>
      </c>
      <c r="D424" s="449" t="s">
        <v>1491</v>
      </c>
      <c r="E424" s="342" t="s">
        <v>1492</v>
      </c>
      <c r="F424" s="344" t="s">
        <v>443</v>
      </c>
      <c r="G424" s="360">
        <v>80000</v>
      </c>
      <c r="H424" s="462"/>
      <c r="I424" s="355"/>
      <c r="J424" s="358"/>
    </row>
    <row r="425" spans="1:10" s="361" customFormat="1" ht="16.5" customHeight="1" x14ac:dyDescent="0.25">
      <c r="A425" s="342"/>
      <c r="B425" s="342" t="s">
        <v>1497</v>
      </c>
      <c r="C425" s="407" t="s">
        <v>2284</v>
      </c>
      <c r="D425" s="449" t="s">
        <v>1497</v>
      </c>
      <c r="E425" s="342" t="s">
        <v>1035</v>
      </c>
      <c r="F425" s="344" t="s">
        <v>468</v>
      </c>
      <c r="G425" s="360">
        <v>90000</v>
      </c>
      <c r="H425" s="462"/>
      <c r="I425" s="355"/>
      <c r="J425" s="358"/>
    </row>
    <row r="426" spans="1:10" s="361" customFormat="1" ht="16.5" customHeight="1" x14ac:dyDescent="0.25">
      <c r="A426" s="342"/>
      <c r="B426" s="342" t="s">
        <v>1500</v>
      </c>
      <c r="C426" s="407" t="s">
        <v>2284</v>
      </c>
      <c r="D426" s="449" t="s">
        <v>1500</v>
      </c>
      <c r="E426" s="342" t="s">
        <v>2122</v>
      </c>
      <c r="F426" s="344" t="s">
        <v>2294</v>
      </c>
      <c r="G426" s="360">
        <v>90000</v>
      </c>
      <c r="H426" s="462"/>
      <c r="I426" s="355"/>
      <c r="J426" s="358"/>
    </row>
    <row r="427" spans="1:10" s="361" customFormat="1" ht="16.5" customHeight="1" x14ac:dyDescent="0.25">
      <c r="A427" s="342"/>
      <c r="B427" s="342" t="s">
        <v>1504</v>
      </c>
      <c r="C427" s="407" t="s">
        <v>2284</v>
      </c>
      <c r="D427" s="449" t="s">
        <v>1506</v>
      </c>
      <c r="E427" s="342" t="s">
        <v>1507</v>
      </c>
      <c r="F427" s="344" t="s">
        <v>468</v>
      </c>
      <c r="G427" s="360">
        <v>80000</v>
      </c>
      <c r="H427" s="462"/>
      <c r="I427" s="355"/>
      <c r="J427" s="358"/>
    </row>
    <row r="428" spans="1:10" s="361" customFormat="1" ht="16.5" customHeight="1" x14ac:dyDescent="0.25">
      <c r="A428" s="342"/>
      <c r="B428" s="342" t="s">
        <v>1513</v>
      </c>
      <c r="C428" s="407" t="s">
        <v>2284</v>
      </c>
      <c r="D428" s="449" t="s">
        <v>1513</v>
      </c>
      <c r="E428" s="342" t="s">
        <v>1514</v>
      </c>
      <c r="F428" s="344" t="s">
        <v>468</v>
      </c>
      <c r="G428" s="360">
        <v>90000</v>
      </c>
      <c r="H428" s="462"/>
      <c r="I428" s="355"/>
      <c r="J428" s="358"/>
    </row>
    <row r="429" spans="1:10" s="361" customFormat="1" ht="16.5" customHeight="1" x14ac:dyDescent="0.25">
      <c r="A429" s="342"/>
      <c r="B429" s="342" t="s">
        <v>2266</v>
      </c>
      <c r="C429" s="407" t="s">
        <v>2284</v>
      </c>
      <c r="D429" s="449" t="s">
        <v>2266</v>
      </c>
      <c r="E429" s="342" t="s">
        <v>1515</v>
      </c>
      <c r="F429" s="344" t="s">
        <v>533</v>
      </c>
      <c r="G429" s="360">
        <v>120000</v>
      </c>
      <c r="H429" s="462"/>
      <c r="I429" s="355"/>
      <c r="J429" s="358"/>
    </row>
    <row r="430" spans="1:10" s="361" customFormat="1" ht="16.5" customHeight="1" x14ac:dyDescent="0.25">
      <c r="A430" s="342"/>
      <c r="B430" s="342" t="s">
        <v>1518</v>
      </c>
      <c r="C430" s="407" t="s">
        <v>2284</v>
      </c>
      <c r="D430" s="449" t="s">
        <v>1519</v>
      </c>
      <c r="E430" s="342" t="s">
        <v>1520</v>
      </c>
      <c r="F430" s="344" t="s">
        <v>460</v>
      </c>
      <c r="G430" s="360">
        <v>120000</v>
      </c>
      <c r="H430" s="462"/>
      <c r="I430" s="355"/>
      <c r="J430" s="358"/>
    </row>
    <row r="431" spans="1:10" s="361" customFormat="1" ht="16.5" customHeight="1" x14ac:dyDescent="0.25">
      <c r="A431" s="342"/>
      <c r="B431" s="342" t="s">
        <v>1521</v>
      </c>
      <c r="C431" s="407" t="s">
        <v>2284</v>
      </c>
      <c r="D431" s="449" t="s">
        <v>1522</v>
      </c>
      <c r="E431" s="342" t="s">
        <v>1523</v>
      </c>
      <c r="F431" s="344" t="s">
        <v>443</v>
      </c>
      <c r="G431" s="360">
        <v>90000</v>
      </c>
      <c r="H431" s="462"/>
      <c r="I431" s="355"/>
      <c r="J431" s="358"/>
    </row>
    <row r="432" spans="1:10" s="361" customFormat="1" ht="16.5" customHeight="1" x14ac:dyDescent="0.25">
      <c r="A432" s="342"/>
      <c r="B432" s="342" t="s">
        <v>1524</v>
      </c>
      <c r="C432" s="407" t="s">
        <v>2284</v>
      </c>
      <c r="D432" s="449" t="s">
        <v>1525</v>
      </c>
      <c r="E432" s="342" t="s">
        <v>1526</v>
      </c>
      <c r="F432" s="344" t="s">
        <v>533</v>
      </c>
      <c r="G432" s="360">
        <v>120000</v>
      </c>
      <c r="H432" s="462"/>
      <c r="I432" s="355"/>
      <c r="J432" s="358"/>
    </row>
    <row r="433" spans="1:10" s="361" customFormat="1" ht="16.5" customHeight="1" x14ac:dyDescent="0.25">
      <c r="A433" s="342"/>
      <c r="B433" s="342" t="s">
        <v>1527</v>
      </c>
      <c r="C433" s="407" t="s">
        <v>2284</v>
      </c>
      <c r="D433" s="449" t="s">
        <v>1527</v>
      </c>
      <c r="E433" s="342" t="s">
        <v>1528</v>
      </c>
      <c r="F433" s="344" t="s">
        <v>480</v>
      </c>
      <c r="G433" s="360">
        <v>90000</v>
      </c>
      <c r="H433" s="462"/>
      <c r="I433" s="355"/>
      <c r="J433" s="358"/>
    </row>
    <row r="434" spans="1:10" s="361" customFormat="1" ht="16.5" customHeight="1" x14ac:dyDescent="0.25">
      <c r="A434" s="342"/>
      <c r="B434" s="342" t="s">
        <v>1529</v>
      </c>
      <c r="C434" s="407" t="s">
        <v>2284</v>
      </c>
      <c r="D434" s="449" t="s">
        <v>1529</v>
      </c>
      <c r="E434" s="342" t="s">
        <v>1530</v>
      </c>
      <c r="F434" s="344" t="s">
        <v>533</v>
      </c>
      <c r="G434" s="360">
        <v>80000</v>
      </c>
      <c r="H434" s="462"/>
      <c r="I434" s="355"/>
      <c r="J434" s="358"/>
    </row>
    <row r="435" spans="1:10" s="361" customFormat="1" ht="18" customHeight="1" x14ac:dyDescent="0.25">
      <c r="A435" s="342"/>
      <c r="B435" s="342" t="s">
        <v>1531</v>
      </c>
      <c r="C435" s="407" t="s">
        <v>2296</v>
      </c>
      <c r="D435" s="449" t="s">
        <v>1531</v>
      </c>
      <c r="E435" s="342" t="s">
        <v>1532</v>
      </c>
      <c r="F435" s="344" t="s">
        <v>506</v>
      </c>
      <c r="G435" s="360">
        <v>70000</v>
      </c>
      <c r="H435" s="462"/>
      <c r="I435" s="355"/>
      <c r="J435" s="358"/>
    </row>
    <row r="436" spans="1:10" s="361" customFormat="1" ht="16.5" customHeight="1" x14ac:dyDescent="0.25">
      <c r="A436" s="342"/>
      <c r="B436" s="342" t="s">
        <v>1554</v>
      </c>
      <c r="C436" s="407" t="s">
        <v>2296</v>
      </c>
      <c r="D436" s="449" t="s">
        <v>1554</v>
      </c>
      <c r="E436" s="342" t="s">
        <v>1555</v>
      </c>
      <c r="F436" s="344" t="s">
        <v>636</v>
      </c>
      <c r="G436" s="360">
        <v>80000</v>
      </c>
      <c r="H436" s="462"/>
      <c r="I436" s="355"/>
      <c r="J436" s="358"/>
    </row>
    <row r="437" spans="1:10" s="361" customFormat="1" ht="16.5" customHeight="1" x14ac:dyDescent="0.25">
      <c r="A437" s="342"/>
      <c r="B437" s="342"/>
      <c r="C437" s="407"/>
      <c r="D437" s="449" t="s">
        <v>519</v>
      </c>
      <c r="E437" s="342" t="s">
        <v>1555</v>
      </c>
      <c r="F437" s="344" t="s">
        <v>636</v>
      </c>
      <c r="G437" s="360">
        <v>80000</v>
      </c>
      <c r="H437" s="462"/>
      <c r="I437" s="355"/>
      <c r="J437" s="358"/>
    </row>
    <row r="438" spans="1:10" s="361" customFormat="1" ht="16.5" customHeight="1" x14ac:dyDescent="0.25">
      <c r="A438" s="342"/>
      <c r="B438" s="342" t="s">
        <v>1559</v>
      </c>
      <c r="C438" s="407" t="s">
        <v>2296</v>
      </c>
      <c r="D438" s="449" t="s">
        <v>1559</v>
      </c>
      <c r="E438" s="342" t="s">
        <v>781</v>
      </c>
      <c r="F438" s="344" t="s">
        <v>468</v>
      </c>
      <c r="G438" s="360">
        <v>80000</v>
      </c>
      <c r="H438" s="462"/>
      <c r="I438" s="355"/>
      <c r="J438" s="358"/>
    </row>
    <row r="439" spans="1:10" s="361" customFormat="1" ht="16.5" customHeight="1" x14ac:dyDescent="0.25">
      <c r="A439" s="342"/>
      <c r="B439" s="342" t="s">
        <v>1560</v>
      </c>
      <c r="C439" s="407" t="s">
        <v>2296</v>
      </c>
      <c r="D439" s="449" t="s">
        <v>1561</v>
      </c>
      <c r="E439" s="342" t="s">
        <v>781</v>
      </c>
      <c r="F439" s="344" t="s">
        <v>468</v>
      </c>
      <c r="G439" s="360">
        <v>90000</v>
      </c>
      <c r="H439" s="462"/>
      <c r="I439" s="355"/>
      <c r="J439" s="358"/>
    </row>
    <row r="440" spans="1:10" s="361" customFormat="1" ht="16.5" customHeight="1" x14ac:dyDescent="0.25">
      <c r="A440" s="342"/>
      <c r="B440" s="342"/>
      <c r="C440" s="407"/>
      <c r="D440" s="449" t="s">
        <v>1561</v>
      </c>
      <c r="E440" s="342" t="s">
        <v>1432</v>
      </c>
      <c r="F440" s="344" t="s">
        <v>468</v>
      </c>
      <c r="G440" s="360">
        <v>70000</v>
      </c>
      <c r="H440" s="462"/>
      <c r="I440" s="355"/>
      <c r="J440" s="358"/>
    </row>
    <row r="441" spans="1:10" s="361" customFormat="1" ht="16.5" customHeight="1" x14ac:dyDescent="0.25">
      <c r="A441" s="342"/>
      <c r="B441" s="342" t="s">
        <v>1562</v>
      </c>
      <c r="C441" s="407" t="s">
        <v>2296</v>
      </c>
      <c r="D441" s="449" t="s">
        <v>1565</v>
      </c>
      <c r="E441" s="342" t="s">
        <v>1566</v>
      </c>
      <c r="F441" s="344" t="s">
        <v>443</v>
      </c>
      <c r="G441" s="360">
        <v>50000</v>
      </c>
      <c r="H441" s="462"/>
      <c r="I441" s="355"/>
      <c r="J441" s="358"/>
    </row>
    <row r="442" spans="1:10" s="361" customFormat="1" ht="16.5" customHeight="1" x14ac:dyDescent="0.25">
      <c r="A442" s="342"/>
      <c r="B442" s="342" t="s">
        <v>1577</v>
      </c>
      <c r="C442" s="407"/>
      <c r="D442" s="449" t="s">
        <v>1578</v>
      </c>
      <c r="E442" s="342" t="s">
        <v>1579</v>
      </c>
      <c r="F442" s="344" t="s">
        <v>443</v>
      </c>
      <c r="G442" s="360">
        <v>90000</v>
      </c>
      <c r="H442" s="462"/>
      <c r="I442" s="355"/>
      <c r="J442" s="358"/>
    </row>
    <row r="443" spans="1:10" s="361" customFormat="1" ht="16.5" customHeight="1" x14ac:dyDescent="0.25">
      <c r="A443" s="342"/>
      <c r="B443" s="342" t="s">
        <v>1580</v>
      </c>
      <c r="C443" s="407" t="s">
        <v>2296</v>
      </c>
      <c r="D443" s="449" t="s">
        <v>1580</v>
      </c>
      <c r="E443" s="342" t="s">
        <v>445</v>
      </c>
      <c r="F443" s="344" t="s">
        <v>468</v>
      </c>
      <c r="G443" s="360">
        <v>60000</v>
      </c>
      <c r="H443" s="462"/>
      <c r="I443" s="355"/>
      <c r="J443" s="358"/>
    </row>
    <row r="444" spans="1:10" s="361" customFormat="1" ht="16.5" customHeight="1" x14ac:dyDescent="0.25">
      <c r="A444" s="342"/>
      <c r="B444" s="342"/>
      <c r="C444" s="407"/>
      <c r="D444" s="449" t="s">
        <v>493</v>
      </c>
      <c r="E444" s="342" t="s">
        <v>1581</v>
      </c>
      <c r="F444" s="344" t="s">
        <v>472</v>
      </c>
      <c r="G444" s="360">
        <v>80000</v>
      </c>
      <c r="H444" s="462"/>
      <c r="I444" s="355"/>
      <c r="J444" s="358"/>
    </row>
    <row r="445" spans="1:10" s="361" customFormat="1" ht="16.5" customHeight="1" x14ac:dyDescent="0.25">
      <c r="A445" s="342"/>
      <c r="B445" s="342" t="s">
        <v>1584</v>
      </c>
      <c r="C445" s="407" t="s">
        <v>2296</v>
      </c>
      <c r="D445" s="449" t="s">
        <v>1584</v>
      </c>
      <c r="E445" s="342" t="s">
        <v>781</v>
      </c>
      <c r="F445" s="344" t="s">
        <v>468</v>
      </c>
      <c r="G445" s="360">
        <v>90000</v>
      </c>
      <c r="H445" s="462"/>
      <c r="I445" s="355"/>
      <c r="J445" s="358"/>
    </row>
    <row r="446" spans="1:10" s="361" customFormat="1" ht="16.5" customHeight="1" x14ac:dyDescent="0.25">
      <c r="A446" s="342"/>
      <c r="B446" s="342"/>
      <c r="C446" s="407" t="s">
        <v>2296</v>
      </c>
      <c r="D446" s="449" t="s">
        <v>1585</v>
      </c>
      <c r="E446" s="342" t="s">
        <v>445</v>
      </c>
      <c r="F446" s="344" t="s">
        <v>468</v>
      </c>
      <c r="G446" s="360">
        <v>80000</v>
      </c>
      <c r="H446" s="462"/>
      <c r="I446" s="355"/>
      <c r="J446" s="358"/>
    </row>
    <row r="447" spans="1:10" s="361" customFormat="1" ht="16.5" customHeight="1" x14ac:dyDescent="0.25">
      <c r="A447" s="342"/>
      <c r="B447" s="342" t="s">
        <v>1594</v>
      </c>
      <c r="C447" s="407" t="s">
        <v>2296</v>
      </c>
      <c r="D447" s="449" t="s">
        <v>1594</v>
      </c>
      <c r="E447" s="342" t="s">
        <v>1595</v>
      </c>
      <c r="F447" s="344" t="s">
        <v>533</v>
      </c>
      <c r="G447" s="360">
        <v>80000</v>
      </c>
      <c r="H447" s="462"/>
      <c r="I447" s="355"/>
      <c r="J447" s="358"/>
    </row>
    <row r="448" spans="1:10" s="361" customFormat="1" ht="16.5" customHeight="1" x14ac:dyDescent="0.25">
      <c r="A448" s="342"/>
      <c r="B448" s="342" t="s">
        <v>1598</v>
      </c>
      <c r="C448" s="407" t="s">
        <v>2296</v>
      </c>
      <c r="D448" s="449" t="s">
        <v>1599</v>
      </c>
      <c r="E448" s="342" t="s">
        <v>1600</v>
      </c>
      <c r="F448" s="344" t="s">
        <v>443</v>
      </c>
      <c r="G448" s="360">
        <v>60000</v>
      </c>
      <c r="H448" s="462"/>
      <c r="I448" s="355"/>
      <c r="J448" s="358"/>
    </row>
    <row r="449" spans="1:10" s="361" customFormat="1" ht="16.5" customHeight="1" x14ac:dyDescent="0.25">
      <c r="A449" s="342"/>
      <c r="B449" s="342" t="s">
        <v>1601</v>
      </c>
      <c r="C449" s="407" t="s">
        <v>2296</v>
      </c>
      <c r="D449" s="449" t="s">
        <v>1601</v>
      </c>
      <c r="E449" s="342" t="s">
        <v>1602</v>
      </c>
      <c r="F449" s="344" t="s">
        <v>636</v>
      </c>
      <c r="G449" s="360">
        <v>60000</v>
      </c>
      <c r="H449" s="462"/>
      <c r="I449" s="355"/>
      <c r="J449" s="358"/>
    </row>
    <row r="450" spans="1:10" s="361" customFormat="1" ht="16.5" customHeight="1" x14ac:dyDescent="0.25">
      <c r="A450" s="342"/>
      <c r="B450" s="342" t="s">
        <v>1541</v>
      </c>
      <c r="C450" s="407" t="s">
        <v>2296</v>
      </c>
      <c r="D450" s="449" t="s">
        <v>1609</v>
      </c>
      <c r="E450" s="342" t="s">
        <v>1610</v>
      </c>
      <c r="F450" s="344" t="s">
        <v>636</v>
      </c>
      <c r="G450" s="360">
        <v>80000</v>
      </c>
      <c r="H450" s="462"/>
      <c r="I450" s="355"/>
      <c r="J450" s="358"/>
    </row>
    <row r="451" spans="1:10" s="361" customFormat="1" ht="16.5" customHeight="1" x14ac:dyDescent="0.25">
      <c r="A451" s="342"/>
      <c r="B451" s="342" t="s">
        <v>1611</v>
      </c>
      <c r="C451" s="407" t="s">
        <v>2296</v>
      </c>
      <c r="D451" s="449" t="s">
        <v>1612</v>
      </c>
      <c r="E451" s="342" t="s">
        <v>1610</v>
      </c>
      <c r="F451" s="344" t="s">
        <v>636</v>
      </c>
      <c r="G451" s="360">
        <v>80000</v>
      </c>
      <c r="H451" s="462"/>
      <c r="I451" s="355"/>
      <c r="J451" s="358"/>
    </row>
    <row r="452" spans="1:10" s="361" customFormat="1" ht="16.5" customHeight="1" x14ac:dyDescent="0.25">
      <c r="A452" s="342"/>
      <c r="B452" s="342"/>
      <c r="C452" s="407" t="s">
        <v>2296</v>
      </c>
      <c r="D452" s="449" t="s">
        <v>1612</v>
      </c>
      <c r="E452" s="342" t="s">
        <v>1610</v>
      </c>
      <c r="F452" s="344" t="s">
        <v>636</v>
      </c>
      <c r="G452" s="360">
        <v>80000</v>
      </c>
      <c r="H452" s="462"/>
      <c r="I452" s="355"/>
      <c r="J452" s="358"/>
    </row>
    <row r="453" spans="1:10" s="361" customFormat="1" ht="16.5" customHeight="1" x14ac:dyDescent="0.25">
      <c r="A453" s="342"/>
      <c r="B453" s="342" t="s">
        <v>672</v>
      </c>
      <c r="C453" s="407" t="s">
        <v>2296</v>
      </c>
      <c r="D453" s="449" t="s">
        <v>672</v>
      </c>
      <c r="E453" s="342" t="s">
        <v>445</v>
      </c>
      <c r="F453" s="344" t="s">
        <v>468</v>
      </c>
      <c r="G453" s="360">
        <v>80000</v>
      </c>
      <c r="H453" s="462"/>
      <c r="I453" s="355"/>
      <c r="J453" s="358"/>
    </row>
    <row r="454" spans="1:10" s="361" customFormat="1" ht="16.5" customHeight="1" x14ac:dyDescent="0.25">
      <c r="A454" s="342"/>
      <c r="B454" s="342" t="s">
        <v>496</v>
      </c>
      <c r="C454" s="407" t="s">
        <v>2296</v>
      </c>
      <c r="D454" s="449" t="s">
        <v>1627</v>
      </c>
      <c r="E454" s="342" t="s">
        <v>1628</v>
      </c>
      <c r="F454" s="344" t="s">
        <v>1629</v>
      </c>
      <c r="G454" s="360">
        <v>80000</v>
      </c>
      <c r="H454" s="462"/>
      <c r="I454" s="355"/>
      <c r="J454" s="358"/>
    </row>
    <row r="455" spans="1:10" s="361" customFormat="1" ht="16.5" customHeight="1" x14ac:dyDescent="0.25">
      <c r="A455" s="342"/>
      <c r="B455" s="342" t="s">
        <v>488</v>
      </c>
      <c r="C455" s="407" t="s">
        <v>2296</v>
      </c>
      <c r="D455" s="449" t="s">
        <v>488</v>
      </c>
      <c r="E455" s="342" t="s">
        <v>1602</v>
      </c>
      <c r="F455" s="344" t="s">
        <v>1630</v>
      </c>
      <c r="G455" s="360">
        <v>80000</v>
      </c>
      <c r="H455" s="462"/>
      <c r="I455" s="355"/>
      <c r="J455" s="358"/>
    </row>
    <row r="456" spans="1:10" s="361" customFormat="1" ht="16.5" customHeight="1" x14ac:dyDescent="0.25">
      <c r="A456" s="342"/>
      <c r="B456" s="363" t="s">
        <v>1644</v>
      </c>
      <c r="C456" s="407" t="s">
        <v>2296</v>
      </c>
      <c r="D456" s="368" t="s">
        <v>1644</v>
      </c>
      <c r="E456" s="369" t="s">
        <v>1645</v>
      </c>
      <c r="F456" s="365" t="s">
        <v>636</v>
      </c>
      <c r="G456" s="366">
        <v>80000</v>
      </c>
      <c r="H456" s="463"/>
      <c r="I456" s="355"/>
      <c r="J456" s="358"/>
    </row>
    <row r="457" spans="1:10" s="361" customFormat="1" ht="16.5" customHeight="1" x14ac:dyDescent="0.25">
      <c r="A457" s="342"/>
      <c r="B457" s="363" t="s">
        <v>1652</v>
      </c>
      <c r="C457" s="407" t="s">
        <v>2296</v>
      </c>
      <c r="D457" s="368" t="s">
        <v>1652</v>
      </c>
      <c r="E457" s="369" t="s">
        <v>781</v>
      </c>
      <c r="F457" s="365" t="s">
        <v>468</v>
      </c>
      <c r="G457" s="366">
        <v>90000</v>
      </c>
      <c r="H457" s="463"/>
      <c r="I457" s="355"/>
      <c r="J457" s="358"/>
    </row>
    <row r="458" spans="1:10" s="361" customFormat="1" ht="16.5" customHeight="1" x14ac:dyDescent="0.25">
      <c r="A458" s="342"/>
      <c r="B458" s="363" t="s">
        <v>1668</v>
      </c>
      <c r="C458" s="407" t="s">
        <v>2296</v>
      </c>
      <c r="D458" s="368" t="s">
        <v>1668</v>
      </c>
      <c r="E458" s="369" t="s">
        <v>1669</v>
      </c>
      <c r="F458" s="365" t="s">
        <v>506</v>
      </c>
      <c r="G458" s="366">
        <v>80000</v>
      </c>
      <c r="H458" s="463"/>
      <c r="I458" s="355"/>
      <c r="J458" s="358"/>
    </row>
    <row r="459" spans="1:10" s="361" customFormat="1" ht="16.5" customHeight="1" x14ac:dyDescent="0.25">
      <c r="A459" s="342"/>
      <c r="B459" s="363" t="s">
        <v>1677</v>
      </c>
      <c r="C459" s="407" t="s">
        <v>2296</v>
      </c>
      <c r="D459" s="364" t="s">
        <v>1678</v>
      </c>
      <c r="E459" s="369" t="s">
        <v>635</v>
      </c>
      <c r="F459" s="365" t="s">
        <v>636</v>
      </c>
      <c r="G459" s="366">
        <v>70000</v>
      </c>
      <c r="H459" s="463"/>
      <c r="I459" s="355"/>
      <c r="J459" s="358"/>
    </row>
    <row r="460" spans="1:10" s="361" customFormat="1" ht="16.5" customHeight="1" x14ac:dyDescent="0.25">
      <c r="A460" s="342"/>
      <c r="B460" s="363" t="s">
        <v>1697</v>
      </c>
      <c r="C460" s="407" t="s">
        <v>2296</v>
      </c>
      <c r="D460" s="368" t="s">
        <v>1697</v>
      </c>
      <c r="E460" s="369" t="s">
        <v>781</v>
      </c>
      <c r="F460" s="367">
        <v>41</v>
      </c>
      <c r="G460" s="366">
        <v>80000</v>
      </c>
      <c r="H460" s="463"/>
      <c r="I460" s="355"/>
      <c r="J460" s="358"/>
    </row>
    <row r="461" spans="1:10" s="361" customFormat="1" ht="16.5" customHeight="1" x14ac:dyDescent="0.25">
      <c r="A461" s="342"/>
      <c r="B461" s="363"/>
      <c r="C461" s="407" t="s">
        <v>2296</v>
      </c>
      <c r="D461" s="364" t="s">
        <v>1698</v>
      </c>
      <c r="E461" s="369" t="s">
        <v>1432</v>
      </c>
      <c r="F461" s="363">
        <v>41</v>
      </c>
      <c r="G461" s="366">
        <v>80000</v>
      </c>
      <c r="H461" s="463"/>
      <c r="I461" s="355"/>
      <c r="J461" s="358"/>
    </row>
    <row r="462" spans="1:10" s="361" customFormat="1" ht="16.5" customHeight="1" x14ac:dyDescent="0.25">
      <c r="A462" s="342"/>
      <c r="B462" s="363" t="s">
        <v>1713</v>
      </c>
      <c r="C462" s="407" t="s">
        <v>2296</v>
      </c>
      <c r="D462" s="368" t="s">
        <v>1713</v>
      </c>
      <c r="E462" s="369" t="s">
        <v>1714</v>
      </c>
      <c r="F462" s="363">
        <v>41</v>
      </c>
      <c r="G462" s="366">
        <v>80000</v>
      </c>
      <c r="H462" s="463"/>
      <c r="I462" s="355"/>
      <c r="J462" s="358"/>
    </row>
    <row r="463" spans="1:10" s="361" customFormat="1" ht="16.5" customHeight="1" x14ac:dyDescent="0.25">
      <c r="A463" s="342"/>
      <c r="B463" s="363" t="s">
        <v>1717</v>
      </c>
      <c r="C463" s="407" t="s">
        <v>2296</v>
      </c>
      <c r="D463" s="368" t="s">
        <v>1717</v>
      </c>
      <c r="E463" s="369" t="s">
        <v>445</v>
      </c>
      <c r="F463" s="363">
        <v>41</v>
      </c>
      <c r="G463" s="366">
        <v>80000</v>
      </c>
      <c r="H463" s="463"/>
      <c r="I463" s="355"/>
      <c r="J463" s="358"/>
    </row>
    <row r="464" spans="1:10" s="361" customFormat="1" ht="16.5" customHeight="1" x14ac:dyDescent="0.25">
      <c r="A464" s="342"/>
      <c r="B464" s="363" t="s">
        <v>1726</v>
      </c>
      <c r="C464" s="407" t="s">
        <v>2296</v>
      </c>
      <c r="D464" s="368" t="s">
        <v>1726</v>
      </c>
      <c r="E464" s="369" t="s">
        <v>1727</v>
      </c>
      <c r="F464" s="363">
        <v>14</v>
      </c>
      <c r="G464" s="366">
        <v>80000</v>
      </c>
      <c r="H464" s="463"/>
      <c r="I464" s="355"/>
      <c r="J464" s="358"/>
    </row>
    <row r="465" spans="1:10" s="361" customFormat="1" ht="16.5" customHeight="1" x14ac:dyDescent="0.25">
      <c r="A465" s="342"/>
      <c r="B465" s="363" t="s">
        <v>1762</v>
      </c>
      <c r="C465" s="407" t="s">
        <v>2296</v>
      </c>
      <c r="D465" s="368" t="s">
        <v>1762</v>
      </c>
      <c r="E465" s="369" t="s">
        <v>1763</v>
      </c>
      <c r="F465" s="363">
        <v>49</v>
      </c>
      <c r="G465" s="366">
        <v>100000</v>
      </c>
      <c r="H465" s="463"/>
      <c r="I465" s="355"/>
      <c r="J465" s="358"/>
    </row>
    <row r="466" spans="1:10" s="361" customFormat="1" ht="16.5" customHeight="1" x14ac:dyDescent="0.25">
      <c r="A466" s="342"/>
      <c r="B466" s="363" t="s">
        <v>565</v>
      </c>
      <c r="C466" s="407" t="s">
        <v>2296</v>
      </c>
      <c r="D466" s="364" t="s">
        <v>1764</v>
      </c>
      <c r="E466" s="369" t="s">
        <v>1765</v>
      </c>
      <c r="F466" s="363">
        <v>49</v>
      </c>
      <c r="G466" s="366">
        <v>100000</v>
      </c>
      <c r="H466" s="463"/>
      <c r="I466" s="355"/>
      <c r="J466" s="358"/>
    </row>
    <row r="467" spans="1:10" s="361" customFormat="1" ht="16.5" customHeight="1" x14ac:dyDescent="0.25">
      <c r="A467" s="342"/>
      <c r="B467" s="363" t="s">
        <v>1777</v>
      </c>
      <c r="C467" s="407" t="s">
        <v>2296</v>
      </c>
      <c r="D467" s="364" t="s">
        <v>1753</v>
      </c>
      <c r="E467" s="369" t="s">
        <v>1778</v>
      </c>
      <c r="F467" s="363">
        <v>96</v>
      </c>
      <c r="G467" s="366">
        <v>70000</v>
      </c>
      <c r="H467" s="463"/>
      <c r="I467" s="355"/>
      <c r="J467" s="358"/>
    </row>
    <row r="468" spans="1:10" s="361" customFormat="1" ht="16.5" customHeight="1" x14ac:dyDescent="0.25">
      <c r="A468" s="342"/>
      <c r="B468" s="363"/>
      <c r="C468" s="407" t="s">
        <v>2296</v>
      </c>
      <c r="D468" s="364" t="s">
        <v>1753</v>
      </c>
      <c r="E468" s="369" t="s">
        <v>1778</v>
      </c>
      <c r="F468" s="363">
        <v>96</v>
      </c>
      <c r="G468" s="366">
        <v>70000</v>
      </c>
      <c r="H468" s="463"/>
      <c r="I468" s="355"/>
      <c r="J468" s="358"/>
    </row>
    <row r="469" spans="1:10" s="361" customFormat="1" ht="16.5" customHeight="1" x14ac:dyDescent="0.25">
      <c r="A469" s="342"/>
      <c r="B469" s="363" t="s">
        <v>524</v>
      </c>
      <c r="C469" s="407" t="s">
        <v>2296</v>
      </c>
      <c r="D469" s="364" t="s">
        <v>1785</v>
      </c>
      <c r="E469" s="369" t="s">
        <v>944</v>
      </c>
      <c r="F469" s="363">
        <v>25</v>
      </c>
      <c r="G469" s="366">
        <v>90000</v>
      </c>
      <c r="H469" s="463"/>
      <c r="I469" s="355"/>
      <c r="J469" s="358"/>
    </row>
    <row r="470" spans="1:10" s="361" customFormat="1" ht="16.5" customHeight="1" x14ac:dyDescent="0.25">
      <c r="A470" s="342"/>
      <c r="B470" s="363"/>
      <c r="C470" s="407" t="s">
        <v>2296</v>
      </c>
      <c r="D470" s="368" t="s">
        <v>1818</v>
      </c>
      <c r="E470" s="443" t="s">
        <v>1819</v>
      </c>
      <c r="F470" s="365" t="s">
        <v>1629</v>
      </c>
      <c r="G470" s="366">
        <v>100000</v>
      </c>
      <c r="H470" s="463"/>
      <c r="I470" s="355"/>
      <c r="J470" s="358"/>
    </row>
    <row r="471" spans="1:10" s="361" customFormat="1" ht="16.5" customHeight="1" x14ac:dyDescent="0.25">
      <c r="A471" s="342"/>
      <c r="B471" s="363" t="s">
        <v>1820</v>
      </c>
      <c r="C471" s="407" t="s">
        <v>2296</v>
      </c>
      <c r="D471" s="368" t="s">
        <v>1820</v>
      </c>
      <c r="E471" s="443" t="s">
        <v>499</v>
      </c>
      <c r="F471" s="365" t="s">
        <v>468</v>
      </c>
      <c r="G471" s="366">
        <v>80000</v>
      </c>
      <c r="H471" s="463"/>
      <c r="I471" s="355"/>
      <c r="J471" s="358"/>
    </row>
    <row r="472" spans="1:10" s="361" customFormat="1" ht="16.5" customHeight="1" x14ac:dyDescent="0.25">
      <c r="A472" s="342"/>
      <c r="B472" s="363"/>
      <c r="C472" s="407" t="s">
        <v>2296</v>
      </c>
      <c r="D472" s="368" t="s">
        <v>1821</v>
      </c>
      <c r="E472" s="443" t="s">
        <v>686</v>
      </c>
      <c r="F472" s="365" t="s">
        <v>478</v>
      </c>
      <c r="G472" s="366">
        <v>90000</v>
      </c>
      <c r="H472" s="463"/>
      <c r="I472" s="355"/>
      <c r="J472" s="358"/>
    </row>
    <row r="473" spans="1:10" s="361" customFormat="1" ht="16.5" customHeight="1" x14ac:dyDescent="0.25">
      <c r="A473" s="342"/>
      <c r="B473" s="363" t="s">
        <v>1838</v>
      </c>
      <c r="C473" s="407" t="s">
        <v>2296</v>
      </c>
      <c r="D473" s="368" t="s">
        <v>1838</v>
      </c>
      <c r="E473" s="369" t="s">
        <v>1839</v>
      </c>
      <c r="F473" s="365" t="s">
        <v>636</v>
      </c>
      <c r="G473" s="366">
        <v>90000</v>
      </c>
      <c r="H473" s="463"/>
      <c r="I473" s="355"/>
      <c r="J473" s="358"/>
    </row>
    <row r="474" spans="1:10" s="361" customFormat="1" ht="16.5" customHeight="1" x14ac:dyDescent="0.25">
      <c r="A474" s="342"/>
      <c r="B474" s="363" t="s">
        <v>689</v>
      </c>
      <c r="C474" s="407" t="s">
        <v>2296</v>
      </c>
      <c r="D474" s="368" t="s">
        <v>1399</v>
      </c>
      <c r="E474" s="369" t="s">
        <v>1841</v>
      </c>
      <c r="F474" s="365" t="s">
        <v>1629</v>
      </c>
      <c r="G474" s="366">
        <v>90000</v>
      </c>
      <c r="H474" s="463"/>
      <c r="I474" s="355"/>
      <c r="J474" s="358"/>
    </row>
    <row r="475" spans="1:10" s="361" customFormat="1" ht="16.5" customHeight="1" x14ac:dyDescent="0.25">
      <c r="A475" s="342"/>
      <c r="B475" s="363" t="s">
        <v>1762</v>
      </c>
      <c r="C475" s="407" t="s">
        <v>2296</v>
      </c>
      <c r="D475" s="368" t="s">
        <v>598</v>
      </c>
      <c r="E475" s="369" t="s">
        <v>1841</v>
      </c>
      <c r="F475" s="365" t="s">
        <v>1629</v>
      </c>
      <c r="G475" s="366">
        <v>90000</v>
      </c>
      <c r="H475" s="463"/>
      <c r="I475" s="355"/>
      <c r="J475" s="358"/>
    </row>
    <row r="476" spans="1:10" s="361" customFormat="1" ht="16.5" customHeight="1" x14ac:dyDescent="0.25">
      <c r="A476" s="342"/>
      <c r="B476" s="363" t="s">
        <v>1842</v>
      </c>
      <c r="C476" s="407" t="s">
        <v>2298</v>
      </c>
      <c r="D476" s="368" t="s">
        <v>1843</v>
      </c>
      <c r="E476" s="369" t="s">
        <v>1844</v>
      </c>
      <c r="F476" s="365" t="s">
        <v>443</v>
      </c>
      <c r="G476" s="366">
        <v>80000</v>
      </c>
      <c r="H476" s="463"/>
      <c r="I476" s="355"/>
      <c r="J476" s="358"/>
    </row>
    <row r="477" spans="1:10" s="361" customFormat="1" ht="16.5" customHeight="1" x14ac:dyDescent="0.25">
      <c r="A477" s="342"/>
      <c r="B477" s="363" t="s">
        <v>1886</v>
      </c>
      <c r="C477" s="407" t="s">
        <v>2298</v>
      </c>
      <c r="D477" s="363" t="s">
        <v>1886</v>
      </c>
      <c r="E477" s="369" t="s">
        <v>1887</v>
      </c>
      <c r="F477" s="365" t="s">
        <v>562</v>
      </c>
      <c r="G477" s="366">
        <v>70000</v>
      </c>
      <c r="H477" s="463"/>
      <c r="I477" s="355"/>
      <c r="J477" s="358"/>
    </row>
    <row r="478" spans="1:10" s="361" customFormat="1" ht="16.5" customHeight="1" x14ac:dyDescent="0.25">
      <c r="A478" s="342"/>
      <c r="B478" s="363" t="s">
        <v>510</v>
      </c>
      <c r="C478" s="407" t="s">
        <v>2298</v>
      </c>
      <c r="D478" s="368" t="s">
        <v>1772</v>
      </c>
      <c r="E478" s="369" t="s">
        <v>1891</v>
      </c>
      <c r="F478" s="365" t="s">
        <v>562</v>
      </c>
      <c r="G478" s="366">
        <v>80000</v>
      </c>
      <c r="H478" s="463"/>
      <c r="I478" s="355"/>
      <c r="J478" s="358"/>
    </row>
    <row r="479" spans="1:10" s="361" customFormat="1" ht="16.5" customHeight="1" x14ac:dyDescent="0.25">
      <c r="A479" s="342"/>
      <c r="B479" s="363" t="s">
        <v>1738</v>
      </c>
      <c r="C479" s="407" t="s">
        <v>2298</v>
      </c>
      <c r="D479" s="368" t="s">
        <v>824</v>
      </c>
      <c r="E479" s="369" t="s">
        <v>1928</v>
      </c>
      <c r="F479" s="365" t="s">
        <v>533</v>
      </c>
      <c r="G479" s="366">
        <v>70000</v>
      </c>
      <c r="H479" s="463"/>
      <c r="I479" s="355"/>
      <c r="J479" s="358"/>
    </row>
    <row r="480" spans="1:10" s="361" customFormat="1" ht="16.5" customHeight="1" x14ac:dyDescent="0.25">
      <c r="A480" s="342"/>
      <c r="B480" s="363"/>
      <c r="C480" s="407"/>
      <c r="D480" s="368" t="s">
        <v>824</v>
      </c>
      <c r="E480" s="369" t="s">
        <v>1928</v>
      </c>
      <c r="F480" s="365" t="s">
        <v>533</v>
      </c>
      <c r="G480" s="366">
        <v>70000</v>
      </c>
      <c r="H480" s="463"/>
      <c r="I480" s="355"/>
      <c r="J480" s="358"/>
    </row>
    <row r="481" spans="1:10" s="361" customFormat="1" ht="16.5" customHeight="1" x14ac:dyDescent="0.25">
      <c r="A481" s="342"/>
      <c r="B481" s="363" t="s">
        <v>1934</v>
      </c>
      <c r="C481" s="407" t="s">
        <v>2298</v>
      </c>
      <c r="D481" s="368" t="s">
        <v>489</v>
      </c>
      <c r="E481" s="369" t="s">
        <v>1936</v>
      </c>
      <c r="F481" s="365" t="s">
        <v>533</v>
      </c>
      <c r="G481" s="366">
        <v>70000</v>
      </c>
      <c r="H481" s="463"/>
      <c r="I481" s="355"/>
      <c r="J481" s="358"/>
    </row>
    <row r="482" spans="1:10" s="361" customFormat="1" ht="16.5" customHeight="1" x14ac:dyDescent="0.25">
      <c r="A482" s="342"/>
      <c r="B482" s="363" t="s">
        <v>1762</v>
      </c>
      <c r="C482" s="407" t="s">
        <v>2298</v>
      </c>
      <c r="D482" s="364" t="s">
        <v>1940</v>
      </c>
      <c r="E482" s="369" t="s">
        <v>1941</v>
      </c>
      <c r="F482" s="365" t="s">
        <v>443</v>
      </c>
      <c r="G482" s="366">
        <v>70000</v>
      </c>
      <c r="H482" s="463"/>
      <c r="I482" s="355"/>
      <c r="J482" s="358"/>
    </row>
    <row r="483" spans="1:10" s="361" customFormat="1" ht="16.5" customHeight="1" x14ac:dyDescent="0.25">
      <c r="A483" s="342"/>
      <c r="B483" s="363" t="s">
        <v>1953</v>
      </c>
      <c r="C483" s="407" t="s">
        <v>2298</v>
      </c>
      <c r="D483" s="363" t="s">
        <v>1953</v>
      </c>
      <c r="E483" s="369" t="s">
        <v>1954</v>
      </c>
      <c r="F483" s="365" t="s">
        <v>506</v>
      </c>
      <c r="G483" s="366">
        <v>80000</v>
      </c>
      <c r="H483" s="463"/>
      <c r="I483" s="355"/>
      <c r="J483" s="358"/>
    </row>
    <row r="484" spans="1:10" s="361" customFormat="1" ht="16.5" customHeight="1" x14ac:dyDescent="0.25">
      <c r="A484" s="342"/>
      <c r="B484" s="363" t="s">
        <v>1967</v>
      </c>
      <c r="C484" s="407" t="s">
        <v>2298</v>
      </c>
      <c r="D484" s="364" t="s">
        <v>1968</v>
      </c>
      <c r="E484" s="369" t="s">
        <v>1969</v>
      </c>
      <c r="F484" s="365" t="s">
        <v>497</v>
      </c>
      <c r="G484" s="366">
        <v>80000</v>
      </c>
      <c r="H484" s="463"/>
      <c r="I484" s="355"/>
      <c r="J484" s="358"/>
    </row>
    <row r="485" spans="1:10" s="361" customFormat="1" ht="16.5" customHeight="1" x14ac:dyDescent="0.25">
      <c r="A485" s="342"/>
      <c r="B485" s="363" t="s">
        <v>1978</v>
      </c>
      <c r="C485" s="407" t="s">
        <v>2298</v>
      </c>
      <c r="D485" s="368" t="s">
        <v>1812</v>
      </c>
      <c r="E485" s="369" t="s">
        <v>1980</v>
      </c>
      <c r="F485" s="365" t="s">
        <v>506</v>
      </c>
      <c r="G485" s="366">
        <v>80000</v>
      </c>
      <c r="H485" s="463"/>
      <c r="I485" s="355"/>
      <c r="J485" s="358"/>
    </row>
    <row r="486" spans="1:10" s="361" customFormat="1" ht="16.5" customHeight="1" x14ac:dyDescent="0.25">
      <c r="A486" s="342"/>
      <c r="B486" s="363"/>
      <c r="C486" s="407" t="s">
        <v>2298</v>
      </c>
      <c r="D486" s="364" t="s">
        <v>1981</v>
      </c>
      <c r="E486" s="369" t="s">
        <v>1980</v>
      </c>
      <c r="F486" s="365" t="s">
        <v>506</v>
      </c>
      <c r="G486" s="366">
        <v>60000</v>
      </c>
      <c r="H486" s="463"/>
      <c r="I486" s="355"/>
      <c r="J486" s="358"/>
    </row>
    <row r="487" spans="1:10" s="361" customFormat="1" ht="16.5" customHeight="1" x14ac:dyDescent="0.25">
      <c r="A487" s="342"/>
      <c r="B487" s="363" t="s">
        <v>1991</v>
      </c>
      <c r="C487" s="407" t="s">
        <v>2298</v>
      </c>
      <c r="D487" s="364" t="s">
        <v>1993</v>
      </c>
      <c r="E487" s="369" t="s">
        <v>1994</v>
      </c>
      <c r="F487" s="365" t="s">
        <v>472</v>
      </c>
      <c r="G487" s="366">
        <v>90000</v>
      </c>
      <c r="H487" s="463"/>
      <c r="I487" s="355"/>
      <c r="J487" s="358"/>
    </row>
    <row r="488" spans="1:10" s="361" customFormat="1" ht="16.5" customHeight="1" x14ac:dyDescent="0.25">
      <c r="A488" s="342"/>
      <c r="B488" s="363" t="s">
        <v>2010</v>
      </c>
      <c r="C488" s="407" t="s">
        <v>2298</v>
      </c>
      <c r="D488" s="368" t="s">
        <v>2012</v>
      </c>
      <c r="E488" s="369" t="s">
        <v>2013</v>
      </c>
      <c r="F488" s="365" t="s">
        <v>506</v>
      </c>
      <c r="G488" s="366">
        <v>80000</v>
      </c>
      <c r="H488" s="463"/>
      <c r="I488" s="355"/>
      <c r="J488" s="358"/>
    </row>
    <row r="489" spans="1:10" s="361" customFormat="1" ht="16.5" customHeight="1" x14ac:dyDescent="0.25">
      <c r="A489" s="342"/>
      <c r="B489" s="363"/>
      <c r="C489" s="407" t="s">
        <v>2298</v>
      </c>
      <c r="D489" s="368" t="s">
        <v>2016</v>
      </c>
      <c r="E489" s="369" t="s">
        <v>2017</v>
      </c>
      <c r="F489" s="365" t="s">
        <v>443</v>
      </c>
      <c r="G489" s="366">
        <v>60000</v>
      </c>
      <c r="H489" s="463"/>
      <c r="I489" s="355"/>
      <c r="J489" s="358"/>
    </row>
    <row r="490" spans="1:10" s="361" customFormat="1" ht="16.5" customHeight="1" x14ac:dyDescent="0.25">
      <c r="A490" s="342"/>
      <c r="B490" s="363" t="s">
        <v>2018</v>
      </c>
      <c r="C490" s="407" t="s">
        <v>2298</v>
      </c>
      <c r="D490" s="364" t="s">
        <v>2019</v>
      </c>
      <c r="E490" s="369" t="s">
        <v>2020</v>
      </c>
      <c r="F490" s="365" t="s">
        <v>468</v>
      </c>
      <c r="G490" s="366">
        <v>100000</v>
      </c>
      <c r="H490" s="463"/>
      <c r="I490" s="355"/>
      <c r="J490" s="358"/>
    </row>
    <row r="491" spans="1:10" s="361" customFormat="1" ht="16.5" customHeight="1" x14ac:dyDescent="0.25">
      <c r="A491" s="342"/>
      <c r="B491" s="363"/>
      <c r="C491" s="407" t="s">
        <v>2298</v>
      </c>
      <c r="D491" s="364" t="s">
        <v>2021</v>
      </c>
      <c r="E491" s="369" t="s">
        <v>2020</v>
      </c>
      <c r="F491" s="365" t="s">
        <v>468</v>
      </c>
      <c r="G491" s="366">
        <v>100000</v>
      </c>
      <c r="H491" s="463"/>
      <c r="I491" s="355"/>
      <c r="J491" s="358"/>
    </row>
    <row r="492" spans="1:10" s="361" customFormat="1" ht="16.5" customHeight="1" x14ac:dyDescent="0.25">
      <c r="A492" s="342"/>
      <c r="B492" s="363" t="s">
        <v>2023</v>
      </c>
      <c r="C492" s="407" t="s">
        <v>2298</v>
      </c>
      <c r="D492" s="368" t="s">
        <v>2024</v>
      </c>
      <c r="E492" s="369" t="s">
        <v>2025</v>
      </c>
      <c r="F492" s="365" t="s">
        <v>562</v>
      </c>
      <c r="G492" s="366">
        <v>80000</v>
      </c>
      <c r="H492" s="463"/>
      <c r="I492" s="355"/>
      <c r="J492" s="358"/>
    </row>
    <row r="493" spans="1:10" s="361" customFormat="1" ht="16.5" customHeight="1" x14ac:dyDescent="0.25">
      <c r="A493" s="342"/>
      <c r="B493" s="363" t="s">
        <v>2027</v>
      </c>
      <c r="C493" s="407" t="s">
        <v>2298</v>
      </c>
      <c r="D493" s="363" t="s">
        <v>2027</v>
      </c>
      <c r="E493" s="369" t="s">
        <v>781</v>
      </c>
      <c r="F493" s="365" t="s">
        <v>468</v>
      </c>
      <c r="G493" s="366">
        <v>90000</v>
      </c>
      <c r="H493" s="463"/>
      <c r="I493" s="355"/>
      <c r="J493" s="358"/>
    </row>
    <row r="494" spans="1:10" s="361" customFormat="1" ht="16.5" customHeight="1" x14ac:dyDescent="0.25">
      <c r="A494" s="342"/>
      <c r="B494" s="363" t="s">
        <v>2002</v>
      </c>
      <c r="C494" s="407" t="s">
        <v>2298</v>
      </c>
      <c r="D494" s="363" t="s">
        <v>2002</v>
      </c>
      <c r="E494" s="369" t="s">
        <v>781</v>
      </c>
      <c r="F494" s="365" t="s">
        <v>468</v>
      </c>
      <c r="G494" s="366">
        <v>90000</v>
      </c>
      <c r="H494" s="463"/>
      <c r="I494" s="355"/>
      <c r="J494" s="358"/>
    </row>
    <row r="495" spans="1:10" s="361" customFormat="1" ht="16.5" customHeight="1" x14ac:dyDescent="0.25">
      <c r="A495" s="342"/>
      <c r="B495" s="363" t="s">
        <v>1880</v>
      </c>
      <c r="C495" s="407" t="s">
        <v>2298</v>
      </c>
      <c r="D495" s="363" t="s">
        <v>1880</v>
      </c>
      <c r="E495" s="369" t="s">
        <v>781</v>
      </c>
      <c r="F495" s="365" t="s">
        <v>468</v>
      </c>
      <c r="G495" s="366">
        <v>85000</v>
      </c>
      <c r="H495" s="463"/>
      <c r="I495" s="355"/>
      <c r="J495" s="358"/>
    </row>
    <row r="496" spans="1:10" s="361" customFormat="1" ht="16.5" customHeight="1" x14ac:dyDescent="0.25">
      <c r="A496" s="342"/>
      <c r="B496" s="363" t="s">
        <v>1877</v>
      </c>
      <c r="C496" s="407" t="s">
        <v>2298</v>
      </c>
      <c r="D496" s="363" t="s">
        <v>1877</v>
      </c>
      <c r="E496" s="369" t="s">
        <v>781</v>
      </c>
      <c r="F496" s="365" t="s">
        <v>468</v>
      </c>
      <c r="G496" s="366">
        <v>95000</v>
      </c>
      <c r="H496" s="463"/>
      <c r="I496" s="355"/>
      <c r="J496" s="358"/>
    </row>
    <row r="497" spans="1:10" s="361" customFormat="1" ht="16.5" customHeight="1" x14ac:dyDescent="0.25">
      <c r="A497" s="342"/>
      <c r="B497" s="363" t="s">
        <v>2028</v>
      </c>
      <c r="C497" s="407" t="s">
        <v>2298</v>
      </c>
      <c r="D497" s="363" t="s">
        <v>2028</v>
      </c>
      <c r="E497" s="369" t="s">
        <v>781</v>
      </c>
      <c r="F497" s="365" t="s">
        <v>468</v>
      </c>
      <c r="G497" s="366">
        <v>87000</v>
      </c>
      <c r="H497" s="463"/>
      <c r="I497" s="355"/>
      <c r="J497" s="358"/>
    </row>
    <row r="498" spans="1:10" s="361" customFormat="1" ht="16.5" customHeight="1" x14ac:dyDescent="0.25">
      <c r="A498" s="342"/>
      <c r="B498" s="363" t="s">
        <v>2029</v>
      </c>
      <c r="C498" s="407" t="s">
        <v>2298</v>
      </c>
      <c r="D498" s="363" t="s">
        <v>2029</v>
      </c>
      <c r="E498" s="369" t="s">
        <v>781</v>
      </c>
      <c r="F498" s="365" t="s">
        <v>468</v>
      </c>
      <c r="G498" s="366">
        <v>90000</v>
      </c>
      <c r="H498" s="463"/>
      <c r="I498" s="355"/>
      <c r="J498" s="358"/>
    </row>
    <row r="499" spans="1:10" s="361" customFormat="1" ht="16.5" customHeight="1" x14ac:dyDescent="0.25">
      <c r="A499" s="342"/>
      <c r="B499" s="363" t="s">
        <v>1937</v>
      </c>
      <c r="C499" s="407" t="s">
        <v>2298</v>
      </c>
      <c r="D499" s="363" t="s">
        <v>1937</v>
      </c>
      <c r="E499" s="369" t="s">
        <v>781</v>
      </c>
      <c r="F499" s="365" t="s">
        <v>468</v>
      </c>
      <c r="G499" s="366">
        <v>100000</v>
      </c>
      <c r="H499" s="463"/>
      <c r="I499" s="355"/>
      <c r="J499" s="358"/>
    </row>
    <row r="500" spans="1:10" s="361" customFormat="1" ht="16.5" customHeight="1" x14ac:dyDescent="0.25">
      <c r="A500" s="342"/>
      <c r="B500" s="363" t="s">
        <v>1903</v>
      </c>
      <c r="C500" s="407" t="s">
        <v>2298</v>
      </c>
      <c r="D500" s="363" t="s">
        <v>1903</v>
      </c>
      <c r="E500" s="369" t="s">
        <v>781</v>
      </c>
      <c r="F500" s="365" t="s">
        <v>468</v>
      </c>
      <c r="G500" s="366">
        <v>90000</v>
      </c>
      <c r="H500" s="463"/>
      <c r="I500" s="355"/>
      <c r="J500" s="358"/>
    </row>
    <row r="501" spans="1:10" s="361" customFormat="1" ht="16.5" customHeight="1" x14ac:dyDescent="0.25">
      <c r="A501" s="342"/>
      <c r="B501" s="363" t="s">
        <v>1849</v>
      </c>
      <c r="C501" s="407" t="s">
        <v>2298</v>
      </c>
      <c r="D501" s="363" t="s">
        <v>1849</v>
      </c>
      <c r="E501" s="369" t="s">
        <v>781</v>
      </c>
      <c r="F501" s="365" t="s">
        <v>468</v>
      </c>
      <c r="G501" s="366">
        <v>95000</v>
      </c>
      <c r="H501" s="463"/>
      <c r="I501" s="355"/>
      <c r="J501" s="358"/>
    </row>
    <row r="502" spans="1:10" s="361" customFormat="1" ht="16.5" customHeight="1" x14ac:dyDescent="0.25">
      <c r="A502" s="342"/>
      <c r="B502" s="363" t="s">
        <v>2030</v>
      </c>
      <c r="C502" s="407" t="s">
        <v>2298</v>
      </c>
      <c r="D502" s="363" t="s">
        <v>2030</v>
      </c>
      <c r="E502" s="369" t="s">
        <v>781</v>
      </c>
      <c r="F502" s="365" t="s">
        <v>468</v>
      </c>
      <c r="G502" s="366">
        <v>85000</v>
      </c>
      <c r="H502" s="463"/>
      <c r="I502" s="355"/>
      <c r="J502" s="358"/>
    </row>
    <row r="503" spans="1:10" s="361" customFormat="1" ht="16.5" customHeight="1" x14ac:dyDescent="0.25">
      <c r="A503" s="342"/>
      <c r="B503" s="363" t="s">
        <v>2031</v>
      </c>
      <c r="C503" s="407" t="s">
        <v>2298</v>
      </c>
      <c r="D503" s="363" t="s">
        <v>2031</v>
      </c>
      <c r="E503" s="369" t="s">
        <v>781</v>
      </c>
      <c r="F503" s="365" t="s">
        <v>468</v>
      </c>
      <c r="G503" s="366">
        <v>90000</v>
      </c>
      <c r="H503" s="463"/>
      <c r="I503" s="355"/>
      <c r="J503" s="358"/>
    </row>
    <row r="504" spans="1:10" s="361" customFormat="1" ht="16.5" customHeight="1" x14ac:dyDescent="0.25">
      <c r="A504" s="342"/>
      <c r="B504" s="363" t="s">
        <v>2032</v>
      </c>
      <c r="C504" s="407" t="s">
        <v>2298</v>
      </c>
      <c r="D504" s="363" t="s">
        <v>2032</v>
      </c>
      <c r="E504" s="369" t="s">
        <v>781</v>
      </c>
      <c r="F504" s="365" t="s">
        <v>468</v>
      </c>
      <c r="G504" s="366">
        <v>90000</v>
      </c>
      <c r="H504" s="463"/>
      <c r="I504" s="355"/>
      <c r="J504" s="358"/>
    </row>
    <row r="505" spans="1:10" s="361" customFormat="1" ht="16.5" customHeight="1" x14ac:dyDescent="0.25">
      <c r="A505" s="342"/>
      <c r="B505" s="363" t="s">
        <v>2033</v>
      </c>
      <c r="C505" s="407" t="s">
        <v>2298</v>
      </c>
      <c r="D505" s="363" t="s">
        <v>2033</v>
      </c>
      <c r="E505" s="369" t="s">
        <v>781</v>
      </c>
      <c r="F505" s="365" t="s">
        <v>468</v>
      </c>
      <c r="G505" s="366">
        <v>85000</v>
      </c>
      <c r="H505" s="463"/>
      <c r="I505" s="355"/>
      <c r="J505" s="358"/>
    </row>
    <row r="506" spans="1:10" s="361" customFormat="1" ht="16.5" customHeight="1" x14ac:dyDescent="0.25">
      <c r="A506" s="342"/>
      <c r="B506" s="363" t="s">
        <v>2034</v>
      </c>
      <c r="C506" s="407" t="s">
        <v>2298</v>
      </c>
      <c r="D506" s="363" t="s">
        <v>2034</v>
      </c>
      <c r="E506" s="369" t="s">
        <v>781</v>
      </c>
      <c r="F506" s="365" t="s">
        <v>468</v>
      </c>
      <c r="G506" s="366">
        <v>90000</v>
      </c>
      <c r="H506" s="463"/>
      <c r="I506" s="355"/>
      <c r="J506" s="358"/>
    </row>
    <row r="507" spans="1:10" s="361" customFormat="1" ht="16.5" customHeight="1" x14ac:dyDescent="0.25">
      <c r="A507" s="342"/>
      <c r="B507" s="363" t="s">
        <v>2035</v>
      </c>
      <c r="C507" s="407" t="s">
        <v>2298</v>
      </c>
      <c r="D507" s="363" t="s">
        <v>2035</v>
      </c>
      <c r="E507" s="369" t="s">
        <v>781</v>
      </c>
      <c r="F507" s="365" t="s">
        <v>468</v>
      </c>
      <c r="G507" s="366">
        <v>90000</v>
      </c>
      <c r="H507" s="463"/>
      <c r="I507" s="355"/>
      <c r="J507" s="358"/>
    </row>
    <row r="508" spans="1:10" s="361" customFormat="1" ht="16.5" customHeight="1" x14ac:dyDescent="0.25">
      <c r="A508" s="342"/>
      <c r="B508" s="363" t="s">
        <v>2036</v>
      </c>
      <c r="C508" s="407" t="s">
        <v>2298</v>
      </c>
      <c r="D508" s="363" t="s">
        <v>2036</v>
      </c>
      <c r="E508" s="369" t="s">
        <v>781</v>
      </c>
      <c r="F508" s="365" t="s">
        <v>468</v>
      </c>
      <c r="G508" s="366">
        <v>90000</v>
      </c>
      <c r="H508" s="463"/>
      <c r="I508" s="355"/>
      <c r="J508" s="358"/>
    </row>
    <row r="509" spans="1:10" s="361" customFormat="1" ht="16.5" customHeight="1" x14ac:dyDescent="0.25">
      <c r="A509" s="342"/>
      <c r="B509" s="363" t="s">
        <v>2037</v>
      </c>
      <c r="C509" s="407" t="s">
        <v>2298</v>
      </c>
      <c r="D509" s="363" t="s">
        <v>2037</v>
      </c>
      <c r="E509" s="369" t="s">
        <v>781</v>
      </c>
      <c r="F509" s="365" t="s">
        <v>468</v>
      </c>
      <c r="G509" s="366">
        <v>95000</v>
      </c>
      <c r="H509" s="463"/>
      <c r="I509" s="355"/>
      <c r="J509" s="358"/>
    </row>
    <row r="510" spans="1:10" s="361" customFormat="1" ht="16.5" customHeight="1" x14ac:dyDescent="0.25">
      <c r="A510" s="342"/>
      <c r="B510" s="363" t="s">
        <v>2038</v>
      </c>
      <c r="C510" s="407" t="s">
        <v>2298</v>
      </c>
      <c r="D510" s="363" t="s">
        <v>2038</v>
      </c>
      <c r="E510" s="369" t="s">
        <v>781</v>
      </c>
      <c r="F510" s="365" t="s">
        <v>468</v>
      </c>
      <c r="G510" s="366">
        <v>90000</v>
      </c>
      <c r="H510" s="463"/>
      <c r="I510" s="355"/>
      <c r="J510" s="358"/>
    </row>
    <row r="511" spans="1:10" s="361" customFormat="1" ht="16.5" customHeight="1" x14ac:dyDescent="0.25">
      <c r="A511" s="342"/>
      <c r="B511" s="363" t="s">
        <v>2040</v>
      </c>
      <c r="C511" s="407" t="s">
        <v>2298</v>
      </c>
      <c r="D511" s="363" t="s">
        <v>2040</v>
      </c>
      <c r="E511" s="369" t="s">
        <v>1035</v>
      </c>
      <c r="F511" s="365" t="s">
        <v>468</v>
      </c>
      <c r="G511" s="366">
        <v>85000</v>
      </c>
      <c r="H511" s="463"/>
      <c r="I511" s="355"/>
      <c r="J511" s="358"/>
    </row>
    <row r="512" spans="1:10" s="361" customFormat="1" ht="16.5" customHeight="1" x14ac:dyDescent="0.25">
      <c r="A512" s="342"/>
      <c r="B512" s="363" t="s">
        <v>2044</v>
      </c>
      <c r="C512" s="407" t="s">
        <v>2298</v>
      </c>
      <c r="D512" s="363" t="s">
        <v>2044</v>
      </c>
      <c r="E512" s="369" t="s">
        <v>1035</v>
      </c>
      <c r="F512" s="365" t="s">
        <v>468</v>
      </c>
      <c r="G512" s="366">
        <v>90000</v>
      </c>
      <c r="H512" s="463"/>
      <c r="I512" s="355"/>
      <c r="J512" s="358"/>
    </row>
    <row r="513" spans="1:10" s="361" customFormat="1" ht="16.5" customHeight="1" x14ac:dyDescent="0.25">
      <c r="A513" s="342"/>
      <c r="B513" s="363" t="s">
        <v>2048</v>
      </c>
      <c r="C513" s="407" t="s">
        <v>2298</v>
      </c>
      <c r="D513" s="363" t="s">
        <v>2048</v>
      </c>
      <c r="E513" s="369" t="s">
        <v>781</v>
      </c>
      <c r="F513" s="365" t="s">
        <v>468</v>
      </c>
      <c r="G513" s="366">
        <v>75000</v>
      </c>
      <c r="H513" s="463"/>
      <c r="I513" s="355"/>
      <c r="J513" s="358"/>
    </row>
    <row r="514" spans="1:10" s="361" customFormat="1" ht="16.5" customHeight="1" x14ac:dyDescent="0.25">
      <c r="A514" s="342"/>
      <c r="B514" s="363" t="s">
        <v>2051</v>
      </c>
      <c r="C514" s="407" t="s">
        <v>2298</v>
      </c>
      <c r="D514" s="363" t="s">
        <v>2051</v>
      </c>
      <c r="E514" s="369" t="s">
        <v>781</v>
      </c>
      <c r="F514" s="365" t="s">
        <v>468</v>
      </c>
      <c r="G514" s="366">
        <v>75000</v>
      </c>
      <c r="H514" s="463"/>
      <c r="I514" s="355"/>
      <c r="J514" s="358"/>
    </row>
    <row r="515" spans="1:10" s="361" customFormat="1" ht="16.5" customHeight="1" x14ac:dyDescent="0.25">
      <c r="A515" s="342"/>
      <c r="B515" s="363" t="s">
        <v>2054</v>
      </c>
      <c r="C515" s="407" t="s">
        <v>2298</v>
      </c>
      <c r="D515" s="363" t="s">
        <v>2054</v>
      </c>
      <c r="E515" s="369" t="s">
        <v>781</v>
      </c>
      <c r="F515" s="365" t="s">
        <v>468</v>
      </c>
      <c r="G515" s="366">
        <v>80000</v>
      </c>
      <c r="H515" s="463"/>
      <c r="I515" s="355"/>
      <c r="J515" s="358"/>
    </row>
    <row r="516" spans="1:10" s="361" customFormat="1" ht="16.5" customHeight="1" x14ac:dyDescent="0.25">
      <c r="A516" s="342"/>
      <c r="B516" s="363" t="s">
        <v>2059</v>
      </c>
      <c r="C516" s="407" t="s">
        <v>2298</v>
      </c>
      <c r="D516" s="369" t="s">
        <v>2060</v>
      </c>
      <c r="E516" s="369" t="s">
        <v>2061</v>
      </c>
      <c r="F516" s="365" t="s">
        <v>506</v>
      </c>
      <c r="G516" s="366">
        <v>70000</v>
      </c>
      <c r="H516" s="463"/>
      <c r="I516" s="355"/>
      <c r="J516" s="358"/>
    </row>
    <row r="517" spans="1:10" s="361" customFormat="1" ht="16.5" customHeight="1" x14ac:dyDescent="0.25">
      <c r="A517" s="342"/>
      <c r="B517" s="363" t="s">
        <v>2062</v>
      </c>
      <c r="C517" s="407" t="s">
        <v>2298</v>
      </c>
      <c r="D517" s="369" t="s">
        <v>2063</v>
      </c>
      <c r="E517" s="369" t="s">
        <v>2064</v>
      </c>
      <c r="F517" s="365" t="s">
        <v>506</v>
      </c>
      <c r="G517" s="366">
        <v>80000</v>
      </c>
      <c r="H517" s="463"/>
      <c r="I517" s="355"/>
      <c r="J517" s="358"/>
    </row>
    <row r="518" spans="1:10" s="361" customFormat="1" ht="16.5" customHeight="1" x14ac:dyDescent="0.25">
      <c r="A518" s="342"/>
      <c r="B518" s="363" t="s">
        <v>2035</v>
      </c>
      <c r="C518" s="407" t="s">
        <v>2298</v>
      </c>
      <c r="D518" s="369" t="s">
        <v>2065</v>
      </c>
      <c r="E518" s="369" t="s">
        <v>2061</v>
      </c>
      <c r="F518" s="365" t="s">
        <v>506</v>
      </c>
      <c r="G518" s="366">
        <v>60000</v>
      </c>
      <c r="H518" s="463"/>
      <c r="I518" s="355"/>
      <c r="J518" s="358"/>
    </row>
    <row r="519" spans="1:10" s="361" customFormat="1" ht="16.5" customHeight="1" x14ac:dyDescent="0.25">
      <c r="A519" s="342"/>
      <c r="B519" s="363" t="s">
        <v>2066</v>
      </c>
      <c r="C519" s="407" t="s">
        <v>2298</v>
      </c>
      <c r="D519" s="363" t="s">
        <v>2066</v>
      </c>
      <c r="E519" s="369" t="s">
        <v>781</v>
      </c>
      <c r="F519" s="365" t="s">
        <v>468</v>
      </c>
      <c r="G519" s="366">
        <v>90000</v>
      </c>
      <c r="H519" s="463"/>
      <c r="I519" s="355"/>
      <c r="J519" s="358"/>
    </row>
    <row r="520" spans="1:10" s="361" customFormat="1" ht="16.5" customHeight="1" x14ac:dyDescent="0.25">
      <c r="A520" s="342"/>
      <c r="B520" s="363"/>
      <c r="C520" s="407" t="s">
        <v>2298</v>
      </c>
      <c r="D520" s="369" t="s">
        <v>2067</v>
      </c>
      <c r="E520" s="369" t="s">
        <v>2068</v>
      </c>
      <c r="F520" s="365" t="s">
        <v>472</v>
      </c>
      <c r="G520" s="366">
        <v>100000</v>
      </c>
      <c r="H520" s="463"/>
      <c r="I520" s="355"/>
      <c r="J520" s="358"/>
    </row>
    <row r="521" spans="1:10" s="361" customFormat="1" ht="16.5" customHeight="1" x14ac:dyDescent="0.25">
      <c r="A521" s="342"/>
      <c r="B521" s="363" t="s">
        <v>1813</v>
      </c>
      <c r="C521" s="407" t="s">
        <v>2298</v>
      </c>
      <c r="D521" s="363" t="s">
        <v>1813</v>
      </c>
      <c r="E521" s="369" t="s">
        <v>944</v>
      </c>
      <c r="F521" s="365" t="s">
        <v>478</v>
      </c>
      <c r="G521" s="366">
        <v>90000</v>
      </c>
      <c r="H521" s="464"/>
      <c r="I521" s="355"/>
      <c r="J521" s="358"/>
    </row>
    <row r="522" spans="1:10" s="361" customFormat="1" ht="16.5" customHeight="1" x14ac:dyDescent="0.25">
      <c r="A522" s="342"/>
      <c r="B522" s="364" t="s">
        <v>1684</v>
      </c>
      <c r="C522" s="407" t="s">
        <v>2298</v>
      </c>
      <c r="D522" s="369" t="s">
        <v>1684</v>
      </c>
      <c r="E522" s="369" t="s">
        <v>2076</v>
      </c>
      <c r="F522" s="365" t="s">
        <v>472</v>
      </c>
      <c r="G522" s="366">
        <v>60000</v>
      </c>
      <c r="H522" s="464"/>
      <c r="I522" s="355"/>
      <c r="J522" s="358"/>
    </row>
    <row r="523" spans="1:10" s="361" customFormat="1" ht="16.5" customHeight="1" x14ac:dyDescent="0.25">
      <c r="A523" s="342"/>
      <c r="B523" s="363" t="s">
        <v>2077</v>
      </c>
      <c r="C523" s="407" t="s">
        <v>2298</v>
      </c>
      <c r="D523" s="363" t="s">
        <v>485</v>
      </c>
      <c r="E523" s="369" t="s">
        <v>2076</v>
      </c>
      <c r="F523" s="365" t="s">
        <v>472</v>
      </c>
      <c r="G523" s="366">
        <v>60000</v>
      </c>
      <c r="H523" s="464"/>
      <c r="I523" s="355"/>
      <c r="J523" s="358"/>
    </row>
    <row r="524" spans="1:10" s="361" customFormat="1" ht="16.5" customHeight="1" x14ac:dyDescent="0.25">
      <c r="A524" s="342"/>
      <c r="B524" s="363" t="s">
        <v>2078</v>
      </c>
      <c r="C524" s="407" t="s">
        <v>2298</v>
      </c>
      <c r="D524" s="363" t="s">
        <v>2078</v>
      </c>
      <c r="E524" s="369" t="s">
        <v>2076</v>
      </c>
      <c r="F524" s="365" t="s">
        <v>472</v>
      </c>
      <c r="G524" s="366">
        <v>60000</v>
      </c>
      <c r="H524" s="464"/>
      <c r="I524" s="355"/>
      <c r="J524" s="358"/>
    </row>
    <row r="525" spans="1:10" s="361" customFormat="1" ht="16.5" customHeight="1" x14ac:dyDescent="0.25">
      <c r="A525" s="342"/>
      <c r="B525" s="363" t="s">
        <v>2079</v>
      </c>
      <c r="C525" s="407" t="s">
        <v>2298</v>
      </c>
      <c r="D525" s="363" t="s">
        <v>2079</v>
      </c>
      <c r="E525" s="369" t="s">
        <v>2076</v>
      </c>
      <c r="F525" s="365" t="s">
        <v>472</v>
      </c>
      <c r="G525" s="366">
        <v>60000</v>
      </c>
      <c r="H525" s="464"/>
      <c r="I525" s="355"/>
      <c r="J525" s="358"/>
    </row>
    <row r="526" spans="1:10" s="361" customFormat="1" ht="16.5" customHeight="1" x14ac:dyDescent="0.25">
      <c r="A526" s="342"/>
      <c r="B526" s="363" t="s">
        <v>2358</v>
      </c>
      <c r="C526" s="407" t="s">
        <v>2262</v>
      </c>
      <c r="D526" s="363" t="s">
        <v>2358</v>
      </c>
      <c r="E526" s="369" t="s">
        <v>2359</v>
      </c>
      <c r="F526" s="365" t="s">
        <v>472</v>
      </c>
      <c r="G526" s="366">
        <v>60000</v>
      </c>
      <c r="H526" s="464"/>
      <c r="I526" s="355"/>
      <c r="J526" s="358"/>
    </row>
    <row r="527" spans="1:10" s="361" customFormat="1" ht="16.5" customHeight="1" x14ac:dyDescent="0.25">
      <c r="A527" s="342"/>
      <c r="B527" s="363" t="s">
        <v>2360</v>
      </c>
      <c r="C527" s="407" t="s">
        <v>2327</v>
      </c>
      <c r="D527" s="363" t="s">
        <v>2360</v>
      </c>
      <c r="E527" s="363" t="s">
        <v>2361</v>
      </c>
      <c r="F527" s="365" t="s">
        <v>468</v>
      </c>
      <c r="G527" s="366">
        <v>90000</v>
      </c>
      <c r="H527" s="464"/>
      <c r="I527" s="355"/>
      <c r="J527" s="358"/>
    </row>
    <row r="528" spans="1:10" s="361" customFormat="1" ht="16.5" customHeight="1" x14ac:dyDescent="0.25">
      <c r="A528" s="342"/>
      <c r="B528" s="363" t="s">
        <v>2363</v>
      </c>
      <c r="C528" s="407" t="s">
        <v>2262</v>
      </c>
      <c r="D528" s="363" t="s">
        <v>2363</v>
      </c>
      <c r="E528" s="363" t="s">
        <v>2361</v>
      </c>
      <c r="F528" s="365" t="s">
        <v>468</v>
      </c>
      <c r="G528" s="366">
        <v>90000</v>
      </c>
      <c r="H528" s="464"/>
      <c r="I528" s="355"/>
      <c r="J528" s="358"/>
    </row>
    <row r="529" spans="1:10" s="361" customFormat="1" ht="16.5" customHeight="1" x14ac:dyDescent="0.25">
      <c r="A529" s="342"/>
      <c r="B529" s="363" t="s">
        <v>937</v>
      </c>
      <c r="C529" s="407" t="s">
        <v>2262</v>
      </c>
      <c r="D529" s="363" t="s">
        <v>937</v>
      </c>
      <c r="E529" s="363" t="s">
        <v>2361</v>
      </c>
      <c r="F529" s="365" t="s">
        <v>468</v>
      </c>
      <c r="G529" s="366">
        <v>90000</v>
      </c>
      <c r="H529" s="464"/>
      <c r="I529" s="355"/>
      <c r="J529" s="358"/>
    </row>
    <row r="530" spans="1:10" s="361" customFormat="1" ht="16.5" customHeight="1" x14ac:dyDescent="0.25">
      <c r="A530" s="342"/>
      <c r="B530" s="363" t="s">
        <v>2182</v>
      </c>
      <c r="C530" s="407" t="s">
        <v>2261</v>
      </c>
      <c r="D530" s="363" t="s">
        <v>2182</v>
      </c>
      <c r="E530" s="363" t="s">
        <v>2361</v>
      </c>
      <c r="F530" s="365" t="s">
        <v>468</v>
      </c>
      <c r="G530" s="366">
        <v>80000</v>
      </c>
      <c r="H530" s="464"/>
      <c r="I530" s="355"/>
      <c r="J530" s="358"/>
    </row>
    <row r="531" spans="1:10" s="361" customFormat="1" ht="16.5" customHeight="1" x14ac:dyDescent="0.25">
      <c r="A531" s="342"/>
      <c r="B531" s="363" t="s">
        <v>537</v>
      </c>
      <c r="C531" s="407" t="s">
        <v>2261</v>
      </c>
      <c r="D531" s="363" t="s">
        <v>537</v>
      </c>
      <c r="E531" s="363" t="s">
        <v>2361</v>
      </c>
      <c r="F531" s="365" t="s">
        <v>468</v>
      </c>
      <c r="G531" s="366">
        <v>90000</v>
      </c>
      <c r="H531" s="464"/>
      <c r="I531" s="355"/>
      <c r="J531" s="358"/>
    </row>
    <row r="532" spans="1:10" s="361" customFormat="1" ht="16.5" customHeight="1" x14ac:dyDescent="0.25">
      <c r="A532" s="342"/>
      <c r="B532" s="363" t="s">
        <v>2364</v>
      </c>
      <c r="C532" s="407" t="s">
        <v>2261</v>
      </c>
      <c r="D532" s="363" t="s">
        <v>2364</v>
      </c>
      <c r="E532" s="363" t="s">
        <v>2361</v>
      </c>
      <c r="F532" s="365" t="s">
        <v>468</v>
      </c>
      <c r="G532" s="366">
        <v>80000</v>
      </c>
      <c r="H532" s="464"/>
      <c r="I532" s="355"/>
      <c r="J532" s="358"/>
    </row>
    <row r="533" spans="1:10" s="361" customFormat="1" ht="16.5" customHeight="1" x14ac:dyDescent="0.25">
      <c r="A533" s="342"/>
      <c r="B533" s="363" t="s">
        <v>2365</v>
      </c>
      <c r="C533" s="407" t="s">
        <v>2331</v>
      </c>
      <c r="D533" s="363" t="s">
        <v>2365</v>
      </c>
      <c r="E533" s="369" t="s">
        <v>2366</v>
      </c>
      <c r="F533" s="365" t="s">
        <v>468</v>
      </c>
      <c r="G533" s="366">
        <v>80000</v>
      </c>
      <c r="H533" s="464"/>
      <c r="I533" s="355"/>
      <c r="J533" s="358"/>
    </row>
    <row r="534" spans="1:10" s="361" customFormat="1" ht="16.5" customHeight="1" x14ac:dyDescent="0.25">
      <c r="A534" s="342"/>
      <c r="B534" s="363" t="s">
        <v>1441</v>
      </c>
      <c r="C534" s="407" t="s">
        <v>2331</v>
      </c>
      <c r="D534" s="363" t="s">
        <v>1441</v>
      </c>
      <c r="E534" s="363" t="s">
        <v>2361</v>
      </c>
      <c r="F534" s="365" t="s">
        <v>468</v>
      </c>
      <c r="G534" s="366">
        <v>70000</v>
      </c>
      <c r="H534" s="464"/>
      <c r="I534" s="355"/>
      <c r="J534" s="358"/>
    </row>
    <row r="535" spans="1:10" s="361" customFormat="1" ht="16.5" customHeight="1" x14ac:dyDescent="0.25">
      <c r="A535" s="342"/>
      <c r="B535" s="363" t="s">
        <v>2360</v>
      </c>
      <c r="C535" s="407" t="s">
        <v>2327</v>
      </c>
      <c r="D535" s="363" t="s">
        <v>2360</v>
      </c>
      <c r="E535" s="363" t="s">
        <v>2361</v>
      </c>
      <c r="F535" s="365" t="s">
        <v>468</v>
      </c>
      <c r="G535" s="366">
        <v>120000</v>
      </c>
      <c r="H535" s="464"/>
      <c r="I535" s="355"/>
      <c r="J535" s="358"/>
    </row>
    <row r="536" spans="1:10" s="361" customFormat="1" ht="16.5" customHeight="1" x14ac:dyDescent="0.25">
      <c r="A536" s="342"/>
      <c r="B536" s="363" t="s">
        <v>1040</v>
      </c>
      <c r="C536" s="407" t="s">
        <v>2327</v>
      </c>
      <c r="D536" s="363" t="s">
        <v>1040</v>
      </c>
      <c r="E536" s="363" t="s">
        <v>2361</v>
      </c>
      <c r="F536" s="365" t="s">
        <v>468</v>
      </c>
      <c r="G536" s="366">
        <v>100000</v>
      </c>
      <c r="H536" s="464"/>
      <c r="I536" s="355"/>
      <c r="J536" s="358"/>
    </row>
    <row r="537" spans="1:10" s="361" customFormat="1" ht="16.5" customHeight="1" x14ac:dyDescent="0.25">
      <c r="A537" s="342"/>
      <c r="B537" s="363" t="s">
        <v>1113</v>
      </c>
      <c r="C537" s="407" t="s">
        <v>2327</v>
      </c>
      <c r="D537" s="363" t="s">
        <v>1113</v>
      </c>
      <c r="E537" s="363" t="s">
        <v>2361</v>
      </c>
      <c r="F537" s="365" t="s">
        <v>468</v>
      </c>
      <c r="G537" s="366">
        <v>80000</v>
      </c>
      <c r="H537" s="464"/>
      <c r="I537" s="355"/>
      <c r="J537" s="358"/>
    </row>
    <row r="538" spans="1:10" s="361" customFormat="1" ht="16.5" customHeight="1" x14ac:dyDescent="0.25">
      <c r="A538" s="342"/>
      <c r="B538" s="363" t="s">
        <v>1195</v>
      </c>
      <c r="C538" s="407" t="s">
        <v>2330</v>
      </c>
      <c r="D538" s="363" t="s">
        <v>1195</v>
      </c>
      <c r="E538" s="369" t="s">
        <v>2366</v>
      </c>
      <c r="F538" s="365" t="s">
        <v>468</v>
      </c>
      <c r="G538" s="366">
        <v>120000</v>
      </c>
      <c r="H538" s="464"/>
      <c r="I538" s="355"/>
      <c r="J538" s="358"/>
    </row>
    <row r="539" spans="1:10" s="361" customFormat="1" ht="16.5" customHeight="1" x14ac:dyDescent="0.25">
      <c r="A539" s="342"/>
      <c r="B539" s="363" t="s">
        <v>2367</v>
      </c>
      <c r="C539" s="407" t="s">
        <v>2330</v>
      </c>
      <c r="D539" s="363" t="s">
        <v>2367</v>
      </c>
      <c r="E539" s="363" t="s">
        <v>2361</v>
      </c>
      <c r="F539" s="365" t="s">
        <v>468</v>
      </c>
      <c r="G539" s="366">
        <v>80000</v>
      </c>
      <c r="H539" s="464"/>
      <c r="I539" s="355"/>
      <c r="J539" s="358"/>
    </row>
    <row r="540" spans="1:10" s="361" customFormat="1" ht="16.5" customHeight="1" x14ac:dyDescent="0.25">
      <c r="A540" s="342"/>
      <c r="B540" s="363" t="s">
        <v>2368</v>
      </c>
      <c r="C540" s="407" t="s">
        <v>2330</v>
      </c>
      <c r="D540" s="363" t="s">
        <v>2368</v>
      </c>
      <c r="E540" s="369" t="s">
        <v>2369</v>
      </c>
      <c r="F540" s="365" t="s">
        <v>468</v>
      </c>
      <c r="G540" s="366">
        <v>130000</v>
      </c>
      <c r="H540" s="464"/>
      <c r="I540" s="355"/>
      <c r="J540" s="358"/>
    </row>
    <row r="541" spans="1:10" s="361" customFormat="1" ht="16.5" customHeight="1" x14ac:dyDescent="0.25">
      <c r="A541" s="342"/>
      <c r="B541" s="363" t="s">
        <v>2370</v>
      </c>
      <c r="C541" s="407" t="s">
        <v>2327</v>
      </c>
      <c r="D541" s="363" t="s">
        <v>2371</v>
      </c>
      <c r="E541" s="369" t="s">
        <v>2289</v>
      </c>
      <c r="F541" s="365" t="s">
        <v>472</v>
      </c>
      <c r="G541" s="366">
        <v>60000</v>
      </c>
      <c r="H541" s="464"/>
      <c r="I541" s="355"/>
      <c r="J541" s="358"/>
    </row>
    <row r="542" spans="1:10" s="361" customFormat="1" ht="16.5" customHeight="1" x14ac:dyDescent="0.25">
      <c r="A542" s="342"/>
      <c r="B542" s="363" t="s">
        <v>2373</v>
      </c>
      <c r="C542" s="407" t="s">
        <v>2262</v>
      </c>
      <c r="D542" s="363" t="s">
        <v>2373</v>
      </c>
      <c r="E542" s="369" t="s">
        <v>2372</v>
      </c>
      <c r="F542" s="365" t="s">
        <v>472</v>
      </c>
      <c r="G542" s="366">
        <v>60000</v>
      </c>
      <c r="H542" s="464"/>
      <c r="I542" s="355"/>
      <c r="J542" s="358"/>
    </row>
    <row r="543" spans="1:10" s="361" customFormat="1" ht="16.5" customHeight="1" x14ac:dyDescent="0.25">
      <c r="A543" s="342"/>
      <c r="B543" s="363" t="s">
        <v>1473</v>
      </c>
      <c r="C543" s="407" t="s">
        <v>2341</v>
      </c>
      <c r="D543" s="363" t="s">
        <v>1473</v>
      </c>
      <c r="E543" s="369" t="s">
        <v>2374</v>
      </c>
      <c r="F543" s="365" t="s">
        <v>472</v>
      </c>
      <c r="G543" s="366">
        <v>60000</v>
      </c>
      <c r="H543" s="464"/>
      <c r="I543" s="355"/>
      <c r="J543" s="358"/>
    </row>
    <row r="544" spans="1:10" s="361" customFormat="1" ht="16.5" customHeight="1" x14ac:dyDescent="0.25">
      <c r="A544" s="342"/>
      <c r="B544" s="363" t="s">
        <v>2375</v>
      </c>
      <c r="C544" s="407" t="s">
        <v>2341</v>
      </c>
      <c r="D544" s="363" t="s">
        <v>2375</v>
      </c>
      <c r="E544" s="369" t="s">
        <v>2374</v>
      </c>
      <c r="F544" s="365" t="s">
        <v>472</v>
      </c>
      <c r="G544" s="366">
        <v>70000</v>
      </c>
      <c r="H544" s="464"/>
      <c r="I544" s="355"/>
      <c r="J544" s="358"/>
    </row>
    <row r="545" spans="1:10" s="361" customFormat="1" ht="16.5" customHeight="1" x14ac:dyDescent="0.25">
      <c r="A545" s="342"/>
      <c r="B545" s="363" t="s">
        <v>2197</v>
      </c>
      <c r="C545" s="407" t="s">
        <v>2262</v>
      </c>
      <c r="D545" s="363" t="s">
        <v>2197</v>
      </c>
      <c r="E545" s="407" t="s">
        <v>2376</v>
      </c>
      <c r="F545" s="365" t="s">
        <v>533</v>
      </c>
      <c r="G545" s="366">
        <v>150000</v>
      </c>
      <c r="H545" s="464"/>
      <c r="I545" s="355"/>
      <c r="J545" s="358"/>
    </row>
    <row r="546" spans="1:10" s="361" customFormat="1" ht="16.5" customHeight="1" x14ac:dyDescent="0.25">
      <c r="A546" s="342"/>
      <c r="B546" s="363" t="s">
        <v>2377</v>
      </c>
      <c r="C546" s="407" t="s">
        <v>2262</v>
      </c>
      <c r="D546" s="363" t="s">
        <v>2377</v>
      </c>
      <c r="E546" s="369" t="s">
        <v>2378</v>
      </c>
      <c r="F546" s="365" t="s">
        <v>2379</v>
      </c>
      <c r="G546" s="366">
        <v>80000</v>
      </c>
      <c r="H546" s="464"/>
      <c r="I546" s="355"/>
      <c r="J546" s="358"/>
    </row>
    <row r="547" spans="1:10" s="361" customFormat="1" ht="16.5" customHeight="1" x14ac:dyDescent="0.25">
      <c r="A547" s="342"/>
      <c r="B547" s="363" t="s">
        <v>2380</v>
      </c>
      <c r="C547" s="407" t="s">
        <v>2331</v>
      </c>
      <c r="D547" s="363" t="s">
        <v>2380</v>
      </c>
      <c r="E547" s="369" t="s">
        <v>2378</v>
      </c>
      <c r="F547" s="365" t="s">
        <v>2379</v>
      </c>
      <c r="G547" s="366">
        <v>80000</v>
      </c>
      <c r="H547" s="464"/>
      <c r="I547" s="355"/>
      <c r="J547" s="358"/>
    </row>
    <row r="548" spans="1:10" s="361" customFormat="1" ht="16.5" customHeight="1" x14ac:dyDescent="0.25">
      <c r="A548" s="342"/>
      <c r="B548" s="363" t="s">
        <v>2381</v>
      </c>
      <c r="C548" s="407" t="s">
        <v>2341</v>
      </c>
      <c r="D548" s="363" t="s">
        <v>2381</v>
      </c>
      <c r="E548" s="369" t="s">
        <v>2378</v>
      </c>
      <c r="F548" s="365" t="s">
        <v>2379</v>
      </c>
      <c r="G548" s="366">
        <v>80000</v>
      </c>
      <c r="H548" s="464"/>
      <c r="I548" s="355"/>
      <c r="J548" s="358"/>
    </row>
    <row r="549" spans="1:10" s="361" customFormat="1" ht="16.5" customHeight="1" x14ac:dyDescent="0.25">
      <c r="A549" s="342"/>
      <c r="B549" s="363" t="s">
        <v>2382</v>
      </c>
      <c r="C549" s="407" t="s">
        <v>2262</v>
      </c>
      <c r="D549" s="363" t="s">
        <v>2382</v>
      </c>
      <c r="E549" s="369" t="s">
        <v>2378</v>
      </c>
      <c r="F549" s="365" t="s">
        <v>2379</v>
      </c>
      <c r="G549" s="366">
        <v>80000</v>
      </c>
      <c r="H549" s="464"/>
      <c r="I549" s="355"/>
      <c r="J549" s="358"/>
    </row>
    <row r="550" spans="1:10" s="361" customFormat="1" ht="16.5" customHeight="1" x14ac:dyDescent="0.25">
      <c r="A550" s="342"/>
      <c r="B550" s="363" t="s">
        <v>1179</v>
      </c>
      <c r="C550" s="407" t="s">
        <v>2327</v>
      </c>
      <c r="D550" s="363" t="s">
        <v>1179</v>
      </c>
      <c r="E550" s="369" t="s">
        <v>2362</v>
      </c>
      <c r="F550" s="365" t="s">
        <v>468</v>
      </c>
      <c r="G550" s="366">
        <v>90000</v>
      </c>
      <c r="H550" s="464"/>
      <c r="I550" s="355"/>
      <c r="J550" s="358"/>
    </row>
    <row r="551" spans="1:10" s="361" customFormat="1" ht="16.5" customHeight="1" x14ac:dyDescent="0.25">
      <c r="A551" s="342"/>
      <c r="B551" s="363" t="s">
        <v>945</v>
      </c>
      <c r="C551" s="407" t="s">
        <v>2261</v>
      </c>
      <c r="D551" s="363" t="s">
        <v>2383</v>
      </c>
      <c r="E551" s="369" t="s">
        <v>2384</v>
      </c>
      <c r="F551" s="365" t="s">
        <v>472</v>
      </c>
      <c r="G551" s="366">
        <v>80000</v>
      </c>
      <c r="H551" s="464"/>
      <c r="I551" s="355"/>
      <c r="J551" s="358"/>
    </row>
    <row r="552" spans="1:10" s="361" customFormat="1" ht="16.5" customHeight="1" x14ac:dyDescent="0.25">
      <c r="A552" s="342"/>
      <c r="B552" s="363" t="s">
        <v>2385</v>
      </c>
      <c r="C552" s="407" t="s">
        <v>2386</v>
      </c>
      <c r="D552" s="363" t="s">
        <v>2385</v>
      </c>
      <c r="E552" s="369" t="s">
        <v>2387</v>
      </c>
      <c r="F552" s="365" t="s">
        <v>480</v>
      </c>
      <c r="G552" s="366">
        <v>120000</v>
      </c>
      <c r="H552" s="464"/>
      <c r="I552" s="355"/>
      <c r="J552" s="358"/>
    </row>
    <row r="553" spans="1:10" s="361" customFormat="1" ht="16.5" customHeight="1" x14ac:dyDescent="0.25">
      <c r="A553" s="342"/>
      <c r="B553" s="363" t="s">
        <v>2388</v>
      </c>
      <c r="C553" s="407" t="s">
        <v>2262</v>
      </c>
      <c r="D553" s="363" t="s">
        <v>2388</v>
      </c>
      <c r="E553" s="369" t="s">
        <v>2389</v>
      </c>
      <c r="F553" s="365" t="s">
        <v>480</v>
      </c>
      <c r="G553" s="366">
        <v>120000</v>
      </c>
      <c r="H553" s="464"/>
      <c r="I553" s="355"/>
      <c r="J553" s="358"/>
    </row>
    <row r="554" spans="1:10" s="361" customFormat="1" ht="16.5" customHeight="1" x14ac:dyDescent="0.25">
      <c r="A554" s="342"/>
      <c r="B554" s="363" t="s">
        <v>2390</v>
      </c>
      <c r="C554" s="407" t="s">
        <v>2261</v>
      </c>
      <c r="D554" s="363" t="s">
        <v>2390</v>
      </c>
      <c r="E554" s="369" t="s">
        <v>2391</v>
      </c>
      <c r="F554" s="365" t="s">
        <v>480</v>
      </c>
      <c r="G554" s="366">
        <v>100000</v>
      </c>
      <c r="H554" s="464"/>
      <c r="I554" s="355"/>
      <c r="J554" s="358"/>
    </row>
    <row r="555" spans="1:10" s="361" customFormat="1" ht="16.5" customHeight="1" x14ac:dyDescent="0.25">
      <c r="A555" s="342"/>
      <c r="B555" s="363" t="s">
        <v>1062</v>
      </c>
      <c r="C555" s="407" t="s">
        <v>2327</v>
      </c>
      <c r="D555" s="363" t="s">
        <v>1062</v>
      </c>
      <c r="E555" s="369" t="s">
        <v>2391</v>
      </c>
      <c r="F555" s="365" t="s">
        <v>480</v>
      </c>
      <c r="G555" s="366">
        <v>110000</v>
      </c>
      <c r="H555" s="464"/>
      <c r="I555" s="355"/>
      <c r="J555" s="358"/>
    </row>
    <row r="556" spans="1:10" s="361" customFormat="1" ht="16.5" customHeight="1" x14ac:dyDescent="0.25">
      <c r="A556" s="342"/>
      <c r="B556" s="363" t="s">
        <v>2395</v>
      </c>
      <c r="C556" s="407" t="s">
        <v>2262</v>
      </c>
      <c r="D556" s="363" t="s">
        <v>2395</v>
      </c>
      <c r="E556" s="369" t="s">
        <v>2392</v>
      </c>
      <c r="F556" s="365" t="s">
        <v>2393</v>
      </c>
      <c r="G556" s="366">
        <v>60000</v>
      </c>
      <c r="H556" s="464"/>
      <c r="I556" s="355"/>
      <c r="J556" s="358"/>
    </row>
    <row r="557" spans="1:10" s="361" customFormat="1" ht="16.5" customHeight="1" x14ac:dyDescent="0.25">
      <c r="A557" s="342"/>
      <c r="B557" s="363" t="s">
        <v>2394</v>
      </c>
      <c r="C557" s="407" t="s">
        <v>2330</v>
      </c>
      <c r="D557" s="363" t="s">
        <v>2394</v>
      </c>
      <c r="E557" s="369" t="s">
        <v>2392</v>
      </c>
      <c r="F557" s="365" t="s">
        <v>2393</v>
      </c>
      <c r="G557" s="366">
        <v>60000</v>
      </c>
      <c r="H557" s="464"/>
      <c r="I557" s="355"/>
      <c r="J557" s="358"/>
    </row>
    <row r="558" spans="1:10" s="361" customFormat="1" ht="16.5" customHeight="1" x14ac:dyDescent="0.25">
      <c r="A558" s="342"/>
      <c r="B558" s="363" t="s">
        <v>2396</v>
      </c>
      <c r="C558" s="407" t="s">
        <v>2330</v>
      </c>
      <c r="D558" s="363" t="s">
        <v>2396</v>
      </c>
      <c r="E558" s="369" t="s">
        <v>2397</v>
      </c>
      <c r="F558" s="365" t="s">
        <v>2393</v>
      </c>
      <c r="G558" s="366">
        <v>60000</v>
      </c>
      <c r="H558" s="464"/>
      <c r="I558" s="355"/>
      <c r="J558" s="358"/>
    </row>
    <row r="559" spans="1:10" s="361" customFormat="1" ht="16.5" customHeight="1" x14ac:dyDescent="0.25">
      <c r="A559" s="342"/>
      <c r="B559" s="363" t="s">
        <v>827</v>
      </c>
      <c r="C559" s="407" t="s">
        <v>2262</v>
      </c>
      <c r="D559" s="363" t="s">
        <v>827</v>
      </c>
      <c r="E559" s="369" t="s">
        <v>2398</v>
      </c>
      <c r="F559" s="365" t="s">
        <v>472</v>
      </c>
      <c r="G559" s="366">
        <v>50000</v>
      </c>
      <c r="H559" s="464"/>
      <c r="I559" s="355"/>
      <c r="J559" s="358"/>
    </row>
    <row r="560" spans="1:10" s="361" customFormat="1" ht="16.5" customHeight="1" x14ac:dyDescent="0.25">
      <c r="A560" s="342"/>
      <c r="B560" s="363" t="s">
        <v>2402</v>
      </c>
      <c r="C560" s="407" t="s">
        <v>2327</v>
      </c>
      <c r="D560" s="363" t="s">
        <v>2402</v>
      </c>
      <c r="E560" s="363" t="s">
        <v>2361</v>
      </c>
      <c r="F560" s="365" t="s">
        <v>468</v>
      </c>
      <c r="G560" s="366">
        <v>90000</v>
      </c>
      <c r="H560" s="464"/>
      <c r="I560" s="355"/>
      <c r="J560" s="358"/>
    </row>
    <row r="561" spans="1:10" s="361" customFormat="1" ht="16.5" customHeight="1" x14ac:dyDescent="0.25">
      <c r="A561" s="342"/>
      <c r="B561" s="363" t="s">
        <v>2403</v>
      </c>
      <c r="C561" s="407" t="s">
        <v>2262</v>
      </c>
      <c r="D561" s="363" t="s">
        <v>2403</v>
      </c>
      <c r="E561" s="369" t="s">
        <v>2404</v>
      </c>
      <c r="F561" s="365" t="s">
        <v>533</v>
      </c>
      <c r="G561" s="366">
        <v>80000</v>
      </c>
      <c r="H561" s="464"/>
      <c r="I561" s="355"/>
      <c r="J561" s="358"/>
    </row>
    <row r="562" spans="1:10" s="361" customFormat="1" ht="16.5" customHeight="1" x14ac:dyDescent="0.25">
      <c r="A562" s="342"/>
      <c r="B562" s="363" t="s">
        <v>2406</v>
      </c>
      <c r="C562" s="407" t="s">
        <v>2262</v>
      </c>
      <c r="D562" s="363" t="s">
        <v>2406</v>
      </c>
      <c r="E562" s="369" t="s">
        <v>2405</v>
      </c>
      <c r="F562" s="365" t="s">
        <v>472</v>
      </c>
      <c r="G562" s="366">
        <v>60000</v>
      </c>
      <c r="H562" s="464"/>
      <c r="I562" s="355"/>
      <c r="J562" s="358"/>
    </row>
    <row r="563" spans="1:10" s="361" customFormat="1" ht="16.5" customHeight="1" x14ac:dyDescent="0.25">
      <c r="A563" s="342"/>
      <c r="B563" s="363" t="s">
        <v>2407</v>
      </c>
      <c r="C563" s="407" t="s">
        <v>2262</v>
      </c>
      <c r="D563" s="363" t="s">
        <v>2407</v>
      </c>
      <c r="E563" s="369" t="s">
        <v>2408</v>
      </c>
      <c r="F563" s="365" t="s">
        <v>497</v>
      </c>
      <c r="G563" s="366">
        <v>60000</v>
      </c>
      <c r="H563" s="464"/>
      <c r="I563" s="355"/>
      <c r="J563" s="358"/>
    </row>
    <row r="564" spans="1:10" s="361" customFormat="1" ht="16.5" customHeight="1" x14ac:dyDescent="0.25">
      <c r="A564" s="342"/>
      <c r="B564" s="363" t="s">
        <v>1408</v>
      </c>
      <c r="C564" s="407" t="s">
        <v>2331</v>
      </c>
      <c r="D564" s="363" t="s">
        <v>1408</v>
      </c>
      <c r="E564" s="369" t="s">
        <v>2361</v>
      </c>
      <c r="F564" s="365" t="s">
        <v>468</v>
      </c>
      <c r="G564" s="366">
        <v>90000</v>
      </c>
      <c r="H564" s="464"/>
      <c r="I564" s="355"/>
      <c r="J564" s="358"/>
    </row>
    <row r="565" spans="1:10" s="361" customFormat="1" ht="16.5" customHeight="1" x14ac:dyDescent="0.25">
      <c r="A565" s="342"/>
      <c r="B565" s="363" t="s">
        <v>452</v>
      </c>
      <c r="C565" s="407" t="s">
        <v>2262</v>
      </c>
      <c r="D565" s="363" t="s">
        <v>452</v>
      </c>
      <c r="E565" s="369" t="s">
        <v>2409</v>
      </c>
      <c r="F565" s="365" t="s">
        <v>472</v>
      </c>
      <c r="G565" s="366">
        <v>50000</v>
      </c>
      <c r="H565" s="464"/>
      <c r="I565" s="355"/>
      <c r="J565" s="358"/>
    </row>
    <row r="566" spans="1:10" s="361" customFormat="1" ht="16.5" customHeight="1" x14ac:dyDescent="0.25">
      <c r="A566" s="342"/>
      <c r="B566" s="363" t="s">
        <v>485</v>
      </c>
      <c r="C566" s="407" t="s">
        <v>2262</v>
      </c>
      <c r="D566" s="363" t="s">
        <v>485</v>
      </c>
      <c r="E566" s="369" t="s">
        <v>2409</v>
      </c>
      <c r="F566" s="365" t="s">
        <v>472</v>
      </c>
      <c r="G566" s="366">
        <v>50000</v>
      </c>
      <c r="H566" s="464"/>
      <c r="I566" s="355"/>
      <c r="J566" s="358"/>
    </row>
    <row r="567" spans="1:10" s="361" customFormat="1" ht="16.5" customHeight="1" x14ac:dyDescent="0.25">
      <c r="A567" s="342"/>
      <c r="B567" s="363" t="s">
        <v>2410</v>
      </c>
      <c r="C567" s="407" t="s">
        <v>2341</v>
      </c>
      <c r="D567" s="363" t="s">
        <v>2410</v>
      </c>
      <c r="E567" s="369" t="s">
        <v>2411</v>
      </c>
      <c r="F567" s="365" t="s">
        <v>472</v>
      </c>
      <c r="G567" s="366">
        <v>60000</v>
      </c>
      <c r="H567" s="464"/>
      <c r="I567" s="355"/>
      <c r="J567" s="358"/>
    </row>
    <row r="568" spans="1:10" s="361" customFormat="1" ht="16.5" customHeight="1" x14ac:dyDescent="0.25">
      <c r="A568" s="342"/>
      <c r="B568" s="363" t="s">
        <v>483</v>
      </c>
      <c r="C568" s="407" t="s">
        <v>2341</v>
      </c>
      <c r="D568" s="363" t="s">
        <v>483</v>
      </c>
      <c r="E568" s="369" t="s">
        <v>2411</v>
      </c>
      <c r="F568" s="365" t="s">
        <v>472</v>
      </c>
      <c r="G568" s="366">
        <v>60000</v>
      </c>
      <c r="H568" s="464"/>
      <c r="I568" s="355"/>
      <c r="J568" s="358"/>
    </row>
    <row r="569" spans="1:10" s="361" customFormat="1" ht="16.5" customHeight="1" x14ac:dyDescent="0.25">
      <c r="A569" s="342"/>
      <c r="B569" s="363" t="s">
        <v>1925</v>
      </c>
      <c r="C569" s="407" t="s">
        <v>2386</v>
      </c>
      <c r="D569" s="363" t="s">
        <v>1925</v>
      </c>
      <c r="E569" s="369" t="s">
        <v>2411</v>
      </c>
      <c r="F569" s="365" t="s">
        <v>472</v>
      </c>
      <c r="G569" s="366">
        <v>60000</v>
      </c>
      <c r="H569" s="464"/>
      <c r="I569" s="355"/>
      <c r="J569" s="358"/>
    </row>
    <row r="570" spans="1:10" s="361" customFormat="1" ht="16.5" customHeight="1" x14ac:dyDescent="0.25">
      <c r="A570" s="342"/>
      <c r="B570" s="363" t="s">
        <v>524</v>
      </c>
      <c r="C570" s="407" t="s">
        <v>2341</v>
      </c>
      <c r="D570" s="363" t="s">
        <v>524</v>
      </c>
      <c r="E570" s="369" t="s">
        <v>2411</v>
      </c>
      <c r="F570" s="365" t="s">
        <v>472</v>
      </c>
      <c r="G570" s="366">
        <v>70000</v>
      </c>
      <c r="H570" s="464"/>
      <c r="I570" s="355"/>
      <c r="J570" s="358"/>
    </row>
    <row r="571" spans="1:10" s="361" customFormat="1" ht="16.5" customHeight="1" x14ac:dyDescent="0.25">
      <c r="A571" s="342"/>
      <c r="B571" s="363" t="s">
        <v>446</v>
      </c>
      <c r="C571" s="407" t="s">
        <v>2341</v>
      </c>
      <c r="D571" s="363" t="s">
        <v>446</v>
      </c>
      <c r="E571" s="369" t="s">
        <v>2411</v>
      </c>
      <c r="F571" s="365" t="s">
        <v>472</v>
      </c>
      <c r="G571" s="366">
        <v>60000</v>
      </c>
      <c r="H571" s="464"/>
      <c r="I571" s="355"/>
      <c r="J571" s="358"/>
    </row>
    <row r="572" spans="1:10" s="361" customFormat="1" ht="16.5" customHeight="1" x14ac:dyDescent="0.25">
      <c r="A572" s="342"/>
      <c r="B572" s="363" t="s">
        <v>2412</v>
      </c>
      <c r="C572" s="407" t="s">
        <v>2341</v>
      </c>
      <c r="D572" s="363" t="s">
        <v>2412</v>
      </c>
      <c r="E572" s="369" t="s">
        <v>2411</v>
      </c>
      <c r="F572" s="365" t="s">
        <v>472</v>
      </c>
      <c r="G572" s="366">
        <v>60000</v>
      </c>
      <c r="H572" s="464"/>
      <c r="I572" s="355"/>
      <c r="J572" s="358"/>
    </row>
    <row r="573" spans="1:10" s="361" customFormat="1" ht="16.5" customHeight="1" x14ac:dyDescent="0.25">
      <c r="A573" s="342"/>
      <c r="B573" s="363" t="s">
        <v>2413</v>
      </c>
      <c r="C573" s="407" t="s">
        <v>2341</v>
      </c>
      <c r="D573" s="363" t="s">
        <v>2413</v>
      </c>
      <c r="E573" s="369" t="s">
        <v>2411</v>
      </c>
      <c r="F573" s="365" t="s">
        <v>472</v>
      </c>
      <c r="G573" s="366">
        <v>60000</v>
      </c>
      <c r="H573" s="464"/>
      <c r="I573" s="355"/>
      <c r="J573" s="358"/>
    </row>
    <row r="574" spans="1:10" s="361" customFormat="1" ht="16.5" customHeight="1" x14ac:dyDescent="0.25">
      <c r="A574" s="342"/>
      <c r="B574" s="363" t="s">
        <v>1662</v>
      </c>
      <c r="C574" s="407" t="s">
        <v>2386</v>
      </c>
      <c r="D574" s="363" t="s">
        <v>1662</v>
      </c>
      <c r="E574" s="369" t="s">
        <v>1819</v>
      </c>
      <c r="F574" s="365" t="s">
        <v>497</v>
      </c>
      <c r="G574" s="366">
        <v>60000</v>
      </c>
      <c r="H574" s="464"/>
      <c r="I574" s="355"/>
      <c r="J574" s="358"/>
    </row>
    <row r="575" spans="1:10" s="361" customFormat="1" ht="16.5" customHeight="1" x14ac:dyDescent="0.25">
      <c r="A575" s="342"/>
      <c r="B575" s="363" t="s">
        <v>433</v>
      </c>
      <c r="C575" s="407" t="s">
        <v>2331</v>
      </c>
      <c r="D575" s="363" t="s">
        <v>433</v>
      </c>
      <c r="E575" s="369" t="s">
        <v>2414</v>
      </c>
      <c r="F575" s="365" t="s">
        <v>472</v>
      </c>
      <c r="G575" s="366">
        <v>70000</v>
      </c>
      <c r="H575" s="464"/>
      <c r="I575" s="355"/>
      <c r="J575" s="358"/>
    </row>
    <row r="576" spans="1:10" s="361" customFormat="1" ht="16.5" customHeight="1" x14ac:dyDescent="0.25">
      <c r="A576" s="342"/>
      <c r="B576" s="363" t="s">
        <v>2930</v>
      </c>
      <c r="C576" s="407" t="s">
        <v>2347</v>
      </c>
      <c r="D576" s="363" t="s">
        <v>2931</v>
      </c>
      <c r="E576" s="369" t="s">
        <v>2216</v>
      </c>
      <c r="F576" s="365" t="s">
        <v>472</v>
      </c>
      <c r="G576" s="366">
        <v>90000</v>
      </c>
      <c r="H576" s="464"/>
      <c r="I576" s="355"/>
      <c r="J576" s="358"/>
    </row>
    <row r="577" spans="1:10" s="361" customFormat="1" ht="16.5" customHeight="1" x14ac:dyDescent="0.25">
      <c r="A577" s="342"/>
      <c r="B577" s="363" t="s">
        <v>2932</v>
      </c>
      <c r="C577" s="407" t="s">
        <v>2261</v>
      </c>
      <c r="D577" s="363" t="s">
        <v>2932</v>
      </c>
      <c r="E577" s="369" t="s">
        <v>944</v>
      </c>
      <c r="F577" s="365" t="s">
        <v>562</v>
      </c>
      <c r="G577" s="366">
        <v>60000</v>
      </c>
      <c r="H577" s="464"/>
      <c r="I577" s="355"/>
      <c r="J577" s="358"/>
    </row>
    <row r="578" spans="1:10" s="361" customFormat="1" ht="16.5" customHeight="1" x14ac:dyDescent="0.25">
      <c r="A578" s="342"/>
      <c r="B578" s="363" t="s">
        <v>2266</v>
      </c>
      <c r="C578" s="407" t="s">
        <v>2331</v>
      </c>
      <c r="D578" s="363" t="s">
        <v>2266</v>
      </c>
      <c r="E578" s="369" t="s">
        <v>2933</v>
      </c>
      <c r="F578" s="365" t="s">
        <v>443</v>
      </c>
      <c r="G578" s="366">
        <v>60000</v>
      </c>
      <c r="H578" s="464"/>
      <c r="I578" s="355"/>
      <c r="J578" s="358"/>
    </row>
    <row r="579" spans="1:10" s="361" customFormat="1" ht="16.5" customHeight="1" x14ac:dyDescent="0.25">
      <c r="A579" s="342"/>
      <c r="B579" s="363" t="s">
        <v>2934</v>
      </c>
      <c r="C579" s="407" t="s">
        <v>2331</v>
      </c>
      <c r="D579" s="363" t="s">
        <v>2934</v>
      </c>
      <c r="E579" s="369" t="s">
        <v>2118</v>
      </c>
      <c r="F579" s="365" t="s">
        <v>2935</v>
      </c>
      <c r="G579" s="366">
        <v>25000</v>
      </c>
      <c r="H579" s="464"/>
      <c r="I579" s="355"/>
      <c r="J579" s="358"/>
    </row>
    <row r="580" spans="1:10" s="361" customFormat="1" ht="16.5" customHeight="1" x14ac:dyDescent="0.25">
      <c r="A580" s="342"/>
      <c r="B580" s="363" t="s">
        <v>1870</v>
      </c>
      <c r="C580" s="407" t="s">
        <v>2331</v>
      </c>
      <c r="D580" s="363" t="s">
        <v>436</v>
      </c>
      <c r="E580" s="369" t="s">
        <v>2936</v>
      </c>
      <c r="F580" s="365" t="s">
        <v>472</v>
      </c>
      <c r="G580" s="366">
        <v>80000</v>
      </c>
      <c r="H580" s="464"/>
      <c r="I580" s="355"/>
      <c r="J580" s="358"/>
    </row>
    <row r="581" spans="1:10" s="361" customFormat="1" ht="16.5" customHeight="1" x14ac:dyDescent="0.25">
      <c r="A581" s="342"/>
      <c r="B581" s="363" t="s">
        <v>1277</v>
      </c>
      <c r="C581" s="407" t="s">
        <v>2331</v>
      </c>
      <c r="D581" s="363" t="s">
        <v>2937</v>
      </c>
      <c r="E581" s="369" t="s">
        <v>2938</v>
      </c>
      <c r="F581" s="365" t="s">
        <v>443</v>
      </c>
      <c r="G581" s="366">
        <v>76000</v>
      </c>
      <c r="H581" s="464"/>
      <c r="I581" s="355"/>
      <c r="J581" s="358"/>
    </row>
    <row r="582" spans="1:10" s="361" customFormat="1" ht="16.5" customHeight="1" x14ac:dyDescent="0.25">
      <c r="A582" s="342"/>
      <c r="B582" s="363"/>
      <c r="C582" s="407"/>
      <c r="D582" s="363" t="s">
        <v>1315</v>
      </c>
      <c r="E582" s="369" t="s">
        <v>572</v>
      </c>
      <c r="F582" s="365" t="s">
        <v>468</v>
      </c>
      <c r="G582" s="366">
        <v>90000</v>
      </c>
      <c r="H582" s="464"/>
      <c r="I582" s="355"/>
      <c r="J582" s="358"/>
    </row>
    <row r="583" spans="1:10" s="361" customFormat="1" ht="16.5" customHeight="1" x14ac:dyDescent="0.25">
      <c r="A583" s="342"/>
      <c r="B583" s="363" t="s">
        <v>2980</v>
      </c>
      <c r="C583" s="407" t="s">
        <v>2331</v>
      </c>
      <c r="D583" s="363" t="s">
        <v>2981</v>
      </c>
      <c r="E583" s="369" t="s">
        <v>2982</v>
      </c>
      <c r="F583" s="365" t="s">
        <v>472</v>
      </c>
      <c r="G583" s="366">
        <v>70000</v>
      </c>
      <c r="H583" s="464"/>
      <c r="I583" s="355"/>
      <c r="J583" s="358"/>
    </row>
    <row r="584" spans="1:10" s="361" customFormat="1" ht="16.5" customHeight="1" x14ac:dyDescent="0.25">
      <c r="A584" s="342"/>
      <c r="B584" s="363" t="s">
        <v>1326</v>
      </c>
      <c r="C584" s="407" t="s">
        <v>2331</v>
      </c>
      <c r="D584" s="363" t="s">
        <v>1329</v>
      </c>
      <c r="E584" s="369" t="s">
        <v>2983</v>
      </c>
      <c r="F584" s="365" t="s">
        <v>443</v>
      </c>
      <c r="G584" s="366">
        <v>80000</v>
      </c>
      <c r="H584" s="464"/>
      <c r="I584" s="355"/>
      <c r="J584" s="358"/>
    </row>
    <row r="585" spans="1:10" s="361" customFormat="1" ht="16.5" customHeight="1" x14ac:dyDescent="0.25">
      <c r="A585" s="342"/>
      <c r="B585" s="363" t="s">
        <v>2984</v>
      </c>
      <c r="C585" s="407" t="s">
        <v>2331</v>
      </c>
      <c r="D585" s="363" t="s">
        <v>482</v>
      </c>
      <c r="E585" s="369" t="s">
        <v>2985</v>
      </c>
      <c r="F585" s="365" t="s">
        <v>472</v>
      </c>
      <c r="G585" s="366">
        <v>60000</v>
      </c>
      <c r="H585" s="464"/>
      <c r="I585" s="355"/>
      <c r="J585" s="358"/>
    </row>
    <row r="586" spans="1:10" s="361" customFormat="1" ht="16.5" customHeight="1" x14ac:dyDescent="0.25">
      <c r="A586" s="342"/>
      <c r="B586" s="363" t="s">
        <v>1314</v>
      </c>
      <c r="C586" s="407" t="s">
        <v>2331</v>
      </c>
      <c r="D586" s="363" t="s">
        <v>1315</v>
      </c>
      <c r="E586" s="369" t="s">
        <v>2986</v>
      </c>
      <c r="F586" s="365" t="s">
        <v>562</v>
      </c>
      <c r="G586" s="366">
        <v>100000</v>
      </c>
      <c r="H586" s="464"/>
      <c r="I586" s="355"/>
      <c r="J586" s="358"/>
    </row>
    <row r="587" spans="1:10" s="361" customFormat="1" ht="16.5" customHeight="1" x14ac:dyDescent="0.25">
      <c r="A587" s="342"/>
      <c r="B587" s="363" t="s">
        <v>1319</v>
      </c>
      <c r="C587" s="407" t="s">
        <v>2331</v>
      </c>
      <c r="D587" s="363" t="s">
        <v>2987</v>
      </c>
      <c r="E587" s="369" t="s">
        <v>2988</v>
      </c>
      <c r="F587" s="365" t="s">
        <v>472</v>
      </c>
      <c r="G587" s="366">
        <v>50000</v>
      </c>
      <c r="H587" s="464"/>
      <c r="I587" s="355"/>
      <c r="J587" s="358"/>
    </row>
    <row r="588" spans="1:10" s="361" customFormat="1" ht="16.5" customHeight="1" x14ac:dyDescent="0.25">
      <c r="A588" s="342"/>
      <c r="B588" s="363" t="s">
        <v>2989</v>
      </c>
      <c r="C588" s="407" t="s">
        <v>2331</v>
      </c>
      <c r="D588" s="363" t="s">
        <v>2989</v>
      </c>
      <c r="E588" s="369" t="s">
        <v>2990</v>
      </c>
      <c r="F588" s="365" t="s">
        <v>468</v>
      </c>
      <c r="G588" s="366">
        <v>80000</v>
      </c>
      <c r="H588" s="464"/>
      <c r="I588" s="355"/>
      <c r="J588" s="358"/>
    </row>
    <row r="589" spans="1:10" s="361" customFormat="1" ht="16.5" customHeight="1" x14ac:dyDescent="0.25">
      <c r="A589" s="342"/>
      <c r="B589" s="363" t="s">
        <v>2991</v>
      </c>
      <c r="C589" s="407" t="s">
        <v>2331</v>
      </c>
      <c r="D589" s="363" t="s">
        <v>2992</v>
      </c>
      <c r="E589" s="369" t="s">
        <v>2359</v>
      </c>
      <c r="F589" s="365" t="s">
        <v>472</v>
      </c>
      <c r="G589" s="366">
        <v>70000</v>
      </c>
      <c r="H589" s="464"/>
      <c r="I589" s="355"/>
      <c r="J589" s="358"/>
    </row>
    <row r="590" spans="1:10" s="361" customFormat="1" ht="16.5" customHeight="1" x14ac:dyDescent="0.25">
      <c r="A590" s="342"/>
      <c r="B590" s="363" t="s">
        <v>2993</v>
      </c>
      <c r="C590" s="407" t="s">
        <v>2331</v>
      </c>
      <c r="D590" s="363" t="s">
        <v>2994</v>
      </c>
      <c r="E590" s="369" t="s">
        <v>527</v>
      </c>
      <c r="F590" s="365" t="s">
        <v>468</v>
      </c>
      <c r="G590" s="366">
        <v>90000</v>
      </c>
      <c r="H590" s="464"/>
      <c r="I590" s="355"/>
      <c r="J590" s="358"/>
    </row>
    <row r="591" spans="1:10" s="361" customFormat="1" ht="16.5" customHeight="1" x14ac:dyDescent="0.25">
      <c r="A591" s="342"/>
      <c r="B591" s="363"/>
      <c r="C591" s="407"/>
      <c r="D591" s="363" t="s">
        <v>2995</v>
      </c>
      <c r="E591" s="369" t="s">
        <v>2996</v>
      </c>
      <c r="F591" s="365" t="s">
        <v>472</v>
      </c>
      <c r="G591" s="366">
        <v>60000</v>
      </c>
      <c r="H591" s="464"/>
      <c r="I591" s="355"/>
      <c r="J591" s="358"/>
    </row>
    <row r="592" spans="1:10" s="361" customFormat="1" ht="16.5" customHeight="1" x14ac:dyDescent="0.25">
      <c r="A592" s="342"/>
      <c r="B592" s="545" t="s">
        <v>1302</v>
      </c>
      <c r="C592" s="546" t="s">
        <v>2331</v>
      </c>
      <c r="D592" s="545" t="s">
        <v>1302</v>
      </c>
      <c r="E592" s="369" t="s">
        <v>527</v>
      </c>
      <c r="F592" s="365" t="s">
        <v>468</v>
      </c>
      <c r="G592" s="366">
        <v>80000</v>
      </c>
      <c r="H592" s="464"/>
      <c r="I592" s="355"/>
      <c r="J592" s="358"/>
    </row>
    <row r="593" spans="1:10" s="361" customFormat="1" ht="16.5" customHeight="1" x14ac:dyDescent="0.25">
      <c r="A593" s="342"/>
      <c r="B593" s="547" t="s">
        <v>1341</v>
      </c>
      <c r="C593" s="546" t="s">
        <v>2331</v>
      </c>
      <c r="D593" s="545" t="s">
        <v>2997</v>
      </c>
      <c r="E593" s="369" t="s">
        <v>2998</v>
      </c>
      <c r="F593" s="365" t="s">
        <v>468</v>
      </c>
      <c r="G593" s="366">
        <v>80000</v>
      </c>
      <c r="H593" s="464"/>
      <c r="I593" s="355"/>
      <c r="J593" s="358"/>
    </row>
    <row r="594" spans="1:10" s="361" customFormat="1" ht="16.5" customHeight="1" x14ac:dyDescent="0.25">
      <c r="A594" s="342"/>
      <c r="B594" s="547" t="s">
        <v>2999</v>
      </c>
      <c r="C594" s="546" t="s">
        <v>2331</v>
      </c>
      <c r="D594" s="547" t="s">
        <v>2999</v>
      </c>
      <c r="E594" s="369" t="s">
        <v>461</v>
      </c>
      <c r="F594" s="365" t="s">
        <v>468</v>
      </c>
      <c r="G594" s="366">
        <v>80000</v>
      </c>
      <c r="H594" s="464"/>
      <c r="I594" s="355"/>
      <c r="J594" s="358"/>
    </row>
    <row r="595" spans="1:10" s="361" customFormat="1" ht="16.5" customHeight="1" x14ac:dyDescent="0.25">
      <c r="A595" s="342"/>
      <c r="B595" s="547" t="s">
        <v>1408</v>
      </c>
      <c r="C595" s="546" t="s">
        <v>2331</v>
      </c>
      <c r="D595" s="548" t="s">
        <v>3000</v>
      </c>
      <c r="E595" s="369" t="s">
        <v>461</v>
      </c>
      <c r="F595" s="365" t="s">
        <v>468</v>
      </c>
      <c r="G595" s="366">
        <v>80000</v>
      </c>
      <c r="H595" s="464"/>
      <c r="I595" s="355"/>
      <c r="J595" s="358"/>
    </row>
    <row r="596" spans="1:10" s="361" customFormat="1" ht="16.5" customHeight="1" x14ac:dyDescent="0.25">
      <c r="A596" s="342"/>
      <c r="B596" s="547"/>
      <c r="C596" s="546"/>
      <c r="D596" s="548" t="s">
        <v>1410</v>
      </c>
      <c r="E596" s="369" t="s">
        <v>461</v>
      </c>
      <c r="F596" s="365" t="s">
        <v>468</v>
      </c>
      <c r="G596" s="366">
        <v>80000</v>
      </c>
      <c r="H596" s="464"/>
      <c r="I596" s="355"/>
      <c r="J596" s="358"/>
    </row>
    <row r="597" spans="1:10" s="361" customFormat="1" ht="16.5" customHeight="1" x14ac:dyDescent="0.25">
      <c r="A597" s="342"/>
      <c r="B597" s="547" t="s">
        <v>3001</v>
      </c>
      <c r="C597" s="546" t="s">
        <v>2331</v>
      </c>
      <c r="D597" s="545" t="s">
        <v>1352</v>
      </c>
      <c r="E597" s="369" t="s">
        <v>461</v>
      </c>
      <c r="F597" s="365" t="s">
        <v>468</v>
      </c>
      <c r="G597" s="366">
        <v>80000</v>
      </c>
      <c r="H597" s="464"/>
      <c r="I597" s="355"/>
      <c r="J597" s="358"/>
    </row>
    <row r="598" spans="1:10" s="361" customFormat="1" ht="16.5" customHeight="1" x14ac:dyDescent="0.25">
      <c r="A598" s="342"/>
      <c r="B598" s="547" t="s">
        <v>3002</v>
      </c>
      <c r="C598" s="546" t="s">
        <v>2331</v>
      </c>
      <c r="D598" s="547" t="s">
        <v>3002</v>
      </c>
      <c r="E598" s="369" t="s">
        <v>3003</v>
      </c>
      <c r="F598" s="365" t="s">
        <v>468</v>
      </c>
      <c r="G598" s="366">
        <v>90000</v>
      </c>
      <c r="H598" s="464"/>
      <c r="I598" s="355"/>
      <c r="J598" s="358"/>
    </row>
    <row r="599" spans="1:10" s="361" customFormat="1" ht="16.5" customHeight="1" x14ac:dyDescent="0.25">
      <c r="A599" s="342"/>
      <c r="B599" s="546" t="s">
        <v>3004</v>
      </c>
      <c r="C599" s="546" t="s">
        <v>2331</v>
      </c>
      <c r="D599" s="546" t="s">
        <v>3004</v>
      </c>
      <c r="E599" s="369" t="s">
        <v>461</v>
      </c>
      <c r="F599" s="365" t="s">
        <v>468</v>
      </c>
      <c r="G599" s="366">
        <v>90000</v>
      </c>
      <c r="H599" s="464"/>
      <c r="I599" s="355"/>
      <c r="J599" s="358"/>
    </row>
    <row r="600" spans="1:10" s="361" customFormat="1" ht="16.5" customHeight="1" x14ac:dyDescent="0.25">
      <c r="A600" s="342"/>
      <c r="B600" s="546" t="s">
        <v>1342</v>
      </c>
      <c r="C600" s="546" t="s">
        <v>2331</v>
      </c>
      <c r="D600" s="546" t="s">
        <v>1343</v>
      </c>
      <c r="E600" s="369" t="s">
        <v>440</v>
      </c>
      <c r="F600" s="365" t="s">
        <v>468</v>
      </c>
      <c r="G600" s="366">
        <v>100000</v>
      </c>
      <c r="H600" s="464"/>
      <c r="I600" s="355"/>
      <c r="J600" s="358"/>
    </row>
    <row r="601" spans="1:10" s="361" customFormat="1" ht="16.5" customHeight="1" x14ac:dyDescent="0.25">
      <c r="A601" s="342"/>
      <c r="B601" s="546" t="s">
        <v>1320</v>
      </c>
      <c r="C601" s="546" t="s">
        <v>2331</v>
      </c>
      <c r="D601" s="546" t="s">
        <v>3005</v>
      </c>
      <c r="E601" s="369" t="s">
        <v>3006</v>
      </c>
      <c r="F601" s="365" t="s">
        <v>472</v>
      </c>
      <c r="G601" s="366">
        <v>60000</v>
      </c>
      <c r="H601" s="464"/>
      <c r="I601" s="355"/>
      <c r="J601" s="358"/>
    </row>
    <row r="602" spans="1:10" s="361" customFormat="1" ht="16.5" customHeight="1" x14ac:dyDescent="0.25">
      <c r="A602" s="342"/>
      <c r="B602" s="546" t="s">
        <v>1441</v>
      </c>
      <c r="C602" s="546" t="s">
        <v>2331</v>
      </c>
      <c r="D602" s="546" t="s">
        <v>1441</v>
      </c>
      <c r="E602" s="369" t="s">
        <v>527</v>
      </c>
      <c r="F602" s="365" t="s">
        <v>468</v>
      </c>
      <c r="G602" s="366">
        <v>70000</v>
      </c>
      <c r="H602" s="464"/>
      <c r="I602" s="355"/>
      <c r="J602" s="358"/>
    </row>
    <row r="603" spans="1:10" s="361" customFormat="1" ht="16.5" customHeight="1" x14ac:dyDescent="0.25">
      <c r="A603" s="342"/>
      <c r="B603" s="546" t="s">
        <v>1359</v>
      </c>
      <c r="C603" s="546" t="s">
        <v>2331</v>
      </c>
      <c r="D603" s="546" t="s">
        <v>1359</v>
      </c>
      <c r="E603" s="369" t="s">
        <v>527</v>
      </c>
      <c r="F603" s="365" t="s">
        <v>468</v>
      </c>
      <c r="G603" s="366">
        <v>70000</v>
      </c>
      <c r="H603" s="464"/>
      <c r="I603" s="355"/>
      <c r="J603" s="358"/>
    </row>
    <row r="604" spans="1:10" s="361" customFormat="1" ht="16.5" customHeight="1" x14ac:dyDescent="0.25">
      <c r="A604" s="342"/>
      <c r="B604" s="546" t="s">
        <v>1354</v>
      </c>
      <c r="C604" s="546" t="s">
        <v>2331</v>
      </c>
      <c r="D604" s="546" t="s">
        <v>1354</v>
      </c>
      <c r="E604" s="369" t="s">
        <v>527</v>
      </c>
      <c r="F604" s="365" t="s">
        <v>468</v>
      </c>
      <c r="G604" s="366">
        <v>70000</v>
      </c>
      <c r="H604" s="464"/>
      <c r="I604" s="355"/>
      <c r="J604" s="358"/>
    </row>
    <row r="605" spans="1:10" s="361" customFormat="1" ht="16.5" customHeight="1" x14ac:dyDescent="0.25">
      <c r="A605" s="342"/>
      <c r="B605" s="546" t="s">
        <v>1527</v>
      </c>
      <c r="C605" s="546" t="s">
        <v>2331</v>
      </c>
      <c r="D605" s="546" t="s">
        <v>1527</v>
      </c>
      <c r="E605" s="369" t="s">
        <v>527</v>
      </c>
      <c r="F605" s="365" t="s">
        <v>468</v>
      </c>
      <c r="G605" s="366">
        <v>70000</v>
      </c>
      <c r="H605" s="464"/>
      <c r="I605" s="355"/>
      <c r="J605" s="358"/>
    </row>
    <row r="606" spans="1:10" s="361" customFormat="1" ht="16.5" customHeight="1" x14ac:dyDescent="0.25">
      <c r="A606" s="342"/>
      <c r="B606" s="363" t="s">
        <v>1287</v>
      </c>
      <c r="C606" s="546" t="s">
        <v>2331</v>
      </c>
      <c r="D606" s="363" t="s">
        <v>1287</v>
      </c>
      <c r="E606" s="369" t="s">
        <v>527</v>
      </c>
      <c r="F606" s="365" t="s">
        <v>468</v>
      </c>
      <c r="G606" s="366">
        <v>70000</v>
      </c>
      <c r="H606" s="464"/>
      <c r="I606" s="355"/>
      <c r="J606" s="358"/>
    </row>
    <row r="607" spans="1:10" s="361" customFormat="1" ht="16.5" customHeight="1" x14ac:dyDescent="0.25">
      <c r="A607" s="342"/>
      <c r="B607" s="363" t="s">
        <v>1276</v>
      </c>
      <c r="C607" s="546" t="s">
        <v>2331</v>
      </c>
      <c r="D607" s="363" t="s">
        <v>1276</v>
      </c>
      <c r="E607" s="369" t="s">
        <v>527</v>
      </c>
      <c r="F607" s="365" t="s">
        <v>468</v>
      </c>
      <c r="G607" s="366">
        <v>70000</v>
      </c>
      <c r="H607" s="464"/>
      <c r="I607" s="355"/>
      <c r="J607" s="358"/>
    </row>
    <row r="608" spans="1:10" s="361" customFormat="1" ht="16.5" customHeight="1" x14ac:dyDescent="0.25">
      <c r="A608" s="342"/>
      <c r="B608" s="363"/>
      <c r="C608" s="546"/>
      <c r="D608" s="363" t="s">
        <v>3007</v>
      </c>
      <c r="E608" s="369" t="s">
        <v>3008</v>
      </c>
      <c r="F608" s="365" t="s">
        <v>472</v>
      </c>
      <c r="G608" s="366">
        <v>70000</v>
      </c>
      <c r="H608" s="464"/>
      <c r="I608" s="355"/>
      <c r="J608" s="358"/>
    </row>
    <row r="609" spans="1:10" ht="42.75" customHeight="1" x14ac:dyDescent="0.25">
      <c r="A609" s="400" t="s">
        <v>105</v>
      </c>
      <c r="B609" s="401" t="s">
        <v>400</v>
      </c>
      <c r="C609" s="398"/>
      <c r="D609" s="452"/>
      <c r="E609" s="400"/>
      <c r="F609" s="424"/>
      <c r="G609" s="425"/>
      <c r="H609" s="465"/>
      <c r="I609" s="425"/>
      <c r="J609" s="399"/>
    </row>
    <row r="610" spans="1:10" s="440" customFormat="1" ht="16.5" customHeight="1" x14ac:dyDescent="0.25">
      <c r="A610" s="437"/>
      <c r="B610" s="346" t="s">
        <v>534</v>
      </c>
      <c r="C610" s="438" t="s">
        <v>2261</v>
      </c>
      <c r="D610" s="492" t="s">
        <v>534</v>
      </c>
      <c r="E610" s="346" t="s">
        <v>535</v>
      </c>
      <c r="F610" s="347"/>
      <c r="G610" s="345"/>
      <c r="H610" s="461">
        <v>60000</v>
      </c>
      <c r="I610" s="355"/>
      <c r="J610" s="439"/>
    </row>
    <row r="611" spans="1:10" s="357" customFormat="1" ht="16.5" customHeight="1" x14ac:dyDescent="0.25">
      <c r="A611" s="354"/>
      <c r="B611" s="342" t="s">
        <v>574</v>
      </c>
      <c r="C611" s="438" t="s">
        <v>2261</v>
      </c>
      <c r="D611" s="449" t="s">
        <v>575</v>
      </c>
      <c r="E611" s="342" t="s">
        <v>2273</v>
      </c>
      <c r="F611" s="344"/>
      <c r="G611" s="345"/>
      <c r="H611" s="461">
        <v>60000</v>
      </c>
      <c r="I611" s="355"/>
      <c r="J611" s="356"/>
    </row>
    <row r="612" spans="1:10" ht="18" customHeight="1" x14ac:dyDescent="0.25">
      <c r="A612" s="354"/>
      <c r="B612" s="342" t="s">
        <v>573</v>
      </c>
      <c r="C612" s="438" t="s">
        <v>2261</v>
      </c>
      <c r="D612" s="449" t="s">
        <v>432</v>
      </c>
      <c r="E612" s="342" t="s">
        <v>2273</v>
      </c>
      <c r="F612" s="344"/>
      <c r="G612" s="345"/>
      <c r="H612" s="461">
        <v>50000</v>
      </c>
      <c r="I612" s="425"/>
      <c r="J612" s="399"/>
    </row>
    <row r="613" spans="1:10" s="357" customFormat="1" ht="16.5" customHeight="1" x14ac:dyDescent="0.25">
      <c r="A613" s="354"/>
      <c r="B613" s="342" t="s">
        <v>574</v>
      </c>
      <c r="C613" s="438" t="s">
        <v>2261</v>
      </c>
      <c r="D613" s="449" t="s">
        <v>575</v>
      </c>
      <c r="E613" s="342" t="s">
        <v>2273</v>
      </c>
      <c r="F613" s="344"/>
      <c r="G613" s="345"/>
      <c r="H613" s="461">
        <v>60000</v>
      </c>
      <c r="I613" s="355"/>
      <c r="J613" s="356"/>
    </row>
    <row r="614" spans="1:10" s="357" customFormat="1" ht="16.5" customHeight="1" x14ac:dyDescent="0.25">
      <c r="A614" s="354"/>
      <c r="B614" s="342" t="s">
        <v>582</v>
      </c>
      <c r="C614" s="438" t="s">
        <v>2261</v>
      </c>
      <c r="D614" s="449" t="s">
        <v>583</v>
      </c>
      <c r="E614" s="342" t="s">
        <v>584</v>
      </c>
      <c r="F614" s="344"/>
      <c r="G614" s="345"/>
      <c r="H614" s="461">
        <v>50000</v>
      </c>
      <c r="I614" s="355"/>
      <c r="J614" s="356"/>
    </row>
    <row r="615" spans="1:10" s="357" customFormat="1" ht="16.5" customHeight="1" x14ac:dyDescent="0.25">
      <c r="A615" s="354"/>
      <c r="B615" s="342" t="s">
        <v>528</v>
      </c>
      <c r="C615" s="438" t="s">
        <v>2261</v>
      </c>
      <c r="D615" s="449" t="s">
        <v>442</v>
      </c>
      <c r="E615" s="342" t="s">
        <v>2273</v>
      </c>
      <c r="F615" s="344"/>
      <c r="G615" s="345"/>
      <c r="H615" s="461">
        <v>60000</v>
      </c>
      <c r="I615" s="355"/>
      <c r="J615" s="356"/>
    </row>
    <row r="616" spans="1:10" s="357" customFormat="1" ht="16.5" customHeight="1" x14ac:dyDescent="0.25">
      <c r="A616" s="354"/>
      <c r="B616" s="342"/>
      <c r="C616" s="436"/>
      <c r="D616" s="449" t="s">
        <v>597</v>
      </c>
      <c r="E616" s="342" t="s">
        <v>2273</v>
      </c>
      <c r="F616" s="344"/>
      <c r="G616" s="345"/>
      <c r="H616" s="461">
        <v>50000</v>
      </c>
      <c r="I616" s="355"/>
      <c r="J616" s="356"/>
    </row>
    <row r="617" spans="1:10" s="357" customFormat="1" ht="16.5" customHeight="1" x14ac:dyDescent="0.25">
      <c r="A617" s="354"/>
      <c r="B617" s="342"/>
      <c r="C617" s="436"/>
      <c r="D617" s="449" t="s">
        <v>466</v>
      </c>
      <c r="E617" s="342" t="s">
        <v>2273</v>
      </c>
      <c r="F617" s="344"/>
      <c r="G617" s="345"/>
      <c r="H617" s="461">
        <v>60000</v>
      </c>
      <c r="I617" s="355"/>
      <c r="J617" s="356"/>
    </row>
    <row r="618" spans="1:10" s="357" customFormat="1" ht="16.5" customHeight="1" x14ac:dyDescent="0.25">
      <c r="A618" s="354"/>
      <c r="B618" s="342"/>
      <c r="C618" s="436"/>
      <c r="D618" s="449" t="s">
        <v>598</v>
      </c>
      <c r="E618" s="342" t="s">
        <v>2273</v>
      </c>
      <c r="F618" s="344"/>
      <c r="G618" s="345"/>
      <c r="H618" s="461">
        <v>50000</v>
      </c>
      <c r="I618" s="355"/>
      <c r="J618" s="356"/>
    </row>
    <row r="619" spans="1:10" s="357" customFormat="1" ht="16.5" customHeight="1" x14ac:dyDescent="0.25">
      <c r="A619" s="354"/>
      <c r="B619" s="342" t="s">
        <v>605</v>
      </c>
      <c r="C619" s="438" t="s">
        <v>2261</v>
      </c>
      <c r="D619" s="449" t="s">
        <v>466</v>
      </c>
      <c r="E619" s="342" t="s">
        <v>606</v>
      </c>
      <c r="F619" s="344"/>
      <c r="G619" s="345"/>
      <c r="H619" s="461">
        <v>60000</v>
      </c>
      <c r="I619" s="355"/>
      <c r="J619" s="356"/>
    </row>
    <row r="620" spans="1:10" s="357" customFormat="1" ht="16.5" customHeight="1" x14ac:dyDescent="0.25">
      <c r="A620" s="354"/>
      <c r="B620" s="342" t="s">
        <v>607</v>
      </c>
      <c r="C620" s="438" t="s">
        <v>2261</v>
      </c>
      <c r="D620" s="449" t="s">
        <v>607</v>
      </c>
      <c r="E620" s="342" t="s">
        <v>608</v>
      </c>
      <c r="F620" s="344"/>
      <c r="G620" s="345"/>
      <c r="H620" s="461">
        <v>50000</v>
      </c>
      <c r="I620" s="355"/>
      <c r="J620" s="356"/>
    </row>
    <row r="621" spans="1:10" s="357" customFormat="1" ht="16.5" customHeight="1" x14ac:dyDescent="0.25">
      <c r="A621" s="354"/>
      <c r="B621" s="342" t="s">
        <v>610</v>
      </c>
      <c r="C621" s="438" t="s">
        <v>2261</v>
      </c>
      <c r="D621" s="449" t="s">
        <v>611</v>
      </c>
      <c r="E621" s="342" t="s">
        <v>612</v>
      </c>
      <c r="F621" s="344"/>
      <c r="G621" s="345"/>
      <c r="H621" s="461">
        <v>60000</v>
      </c>
      <c r="I621" s="355"/>
      <c r="J621" s="356"/>
    </row>
    <row r="622" spans="1:10" s="357" customFormat="1" ht="16.5" customHeight="1" x14ac:dyDescent="0.25">
      <c r="A622" s="354"/>
      <c r="B622" s="342" t="s">
        <v>623</v>
      </c>
      <c r="C622" s="438" t="s">
        <v>2261</v>
      </c>
      <c r="D622" s="449" t="s">
        <v>624</v>
      </c>
      <c r="E622" s="342" t="s">
        <v>625</v>
      </c>
      <c r="F622" s="344"/>
      <c r="G622" s="345"/>
      <c r="H622" s="461">
        <v>40000</v>
      </c>
      <c r="I622" s="355"/>
      <c r="J622" s="356"/>
    </row>
    <row r="623" spans="1:10" s="357" customFormat="1" ht="16.5" customHeight="1" x14ac:dyDescent="0.25">
      <c r="A623" s="354"/>
      <c r="B623" s="342"/>
      <c r="C623" s="436"/>
      <c r="D623" s="449" t="s">
        <v>626</v>
      </c>
      <c r="E623" s="342" t="s">
        <v>625</v>
      </c>
      <c r="F623" s="344"/>
      <c r="G623" s="345"/>
      <c r="H623" s="461">
        <v>50000</v>
      </c>
      <c r="I623" s="355"/>
      <c r="J623" s="356"/>
    </row>
    <row r="624" spans="1:10" s="357" customFormat="1" ht="16.5" customHeight="1" x14ac:dyDescent="0.25">
      <c r="A624" s="354"/>
      <c r="B624" s="342" t="s">
        <v>616</v>
      </c>
      <c r="C624" s="438" t="s">
        <v>2261</v>
      </c>
      <c r="D624" s="449" t="s">
        <v>616</v>
      </c>
      <c r="E624" s="342" t="s">
        <v>617</v>
      </c>
      <c r="F624" s="344"/>
      <c r="G624" s="345"/>
      <c r="H624" s="461">
        <v>50000</v>
      </c>
      <c r="I624" s="355"/>
      <c r="J624" s="356"/>
    </row>
    <row r="625" spans="1:10" s="357" customFormat="1" ht="16.5" customHeight="1" x14ac:dyDescent="0.25">
      <c r="A625" s="354"/>
      <c r="B625" s="342"/>
      <c r="C625" s="436"/>
      <c r="D625" s="449" t="s">
        <v>618</v>
      </c>
      <c r="E625" s="342" t="s">
        <v>617</v>
      </c>
      <c r="F625" s="344"/>
      <c r="G625" s="345"/>
      <c r="H625" s="461">
        <v>50000</v>
      </c>
      <c r="I625" s="355"/>
      <c r="J625" s="356"/>
    </row>
    <row r="626" spans="1:10" s="357" customFormat="1" ht="16.5" customHeight="1" x14ac:dyDescent="0.25">
      <c r="A626" s="354"/>
      <c r="B626" s="342" t="s">
        <v>639</v>
      </c>
      <c r="C626" s="438" t="s">
        <v>2261</v>
      </c>
      <c r="D626" s="449" t="s">
        <v>640</v>
      </c>
      <c r="E626" s="342" t="s">
        <v>641</v>
      </c>
      <c r="F626" s="344"/>
      <c r="G626" s="345"/>
      <c r="H626" s="461">
        <v>50000</v>
      </c>
      <c r="I626" s="355"/>
      <c r="J626" s="356"/>
    </row>
    <row r="627" spans="1:10" s="440" customFormat="1" ht="16.5" customHeight="1" x14ac:dyDescent="0.25">
      <c r="A627" s="437"/>
      <c r="B627" s="346"/>
      <c r="C627" s="438"/>
      <c r="D627" s="450" t="s">
        <v>642</v>
      </c>
      <c r="E627" s="346" t="s">
        <v>643</v>
      </c>
      <c r="F627" s="347"/>
      <c r="G627" s="345"/>
      <c r="H627" s="461">
        <v>50000</v>
      </c>
      <c r="I627" s="355"/>
      <c r="J627" s="439"/>
    </row>
    <row r="628" spans="1:10" s="357" customFormat="1" ht="16.5" customHeight="1" x14ac:dyDescent="0.25">
      <c r="A628" s="354"/>
      <c r="B628" s="342" t="s">
        <v>644</v>
      </c>
      <c r="C628" s="438" t="s">
        <v>2261</v>
      </c>
      <c r="D628" s="449" t="s">
        <v>644</v>
      </c>
      <c r="E628" s="342" t="s">
        <v>645</v>
      </c>
      <c r="F628" s="344"/>
      <c r="G628" s="345"/>
      <c r="H628" s="461">
        <v>50000</v>
      </c>
      <c r="I628" s="355"/>
      <c r="J628" s="356"/>
    </row>
    <row r="629" spans="1:10" s="357" customFormat="1" ht="16.5" customHeight="1" x14ac:dyDescent="0.25">
      <c r="A629" s="354"/>
      <c r="B629" s="342"/>
      <c r="C629" s="438" t="s">
        <v>2261</v>
      </c>
      <c r="D629" s="449" t="s">
        <v>646</v>
      </c>
      <c r="E629" s="342" t="s">
        <v>645</v>
      </c>
      <c r="F629" s="344"/>
      <c r="G629" s="345"/>
      <c r="H629" s="461">
        <v>45000</v>
      </c>
      <c r="I629" s="355"/>
      <c r="J629" s="356"/>
    </row>
    <row r="630" spans="1:10" s="357" customFormat="1" ht="16.5" customHeight="1" x14ac:dyDescent="0.25">
      <c r="A630" s="354"/>
      <c r="B630" s="342" t="s">
        <v>661</v>
      </c>
      <c r="C630" s="438" t="s">
        <v>2261</v>
      </c>
      <c r="D630" s="449" t="s">
        <v>661</v>
      </c>
      <c r="E630" s="342" t="s">
        <v>662</v>
      </c>
      <c r="F630" s="344"/>
      <c r="G630" s="345"/>
      <c r="H630" s="461">
        <v>40000</v>
      </c>
      <c r="I630" s="355"/>
      <c r="J630" s="356"/>
    </row>
    <row r="631" spans="1:10" s="357" customFormat="1" ht="16.5" customHeight="1" x14ac:dyDescent="0.25">
      <c r="A631" s="354"/>
      <c r="B631" s="342" t="s">
        <v>674</v>
      </c>
      <c r="C631" s="438" t="s">
        <v>2261</v>
      </c>
      <c r="D631" s="449" t="s">
        <v>675</v>
      </c>
      <c r="E631" s="342" t="s">
        <v>676</v>
      </c>
      <c r="F631" s="344"/>
      <c r="G631" s="345"/>
      <c r="H631" s="461">
        <v>40000</v>
      </c>
      <c r="I631" s="355"/>
      <c r="J631" s="356"/>
    </row>
    <row r="632" spans="1:10" s="357" customFormat="1" ht="16.5" customHeight="1" x14ac:dyDescent="0.25">
      <c r="A632" s="354"/>
      <c r="B632" s="342" t="s">
        <v>682</v>
      </c>
      <c r="C632" s="438" t="s">
        <v>2261</v>
      </c>
      <c r="D632" s="449" t="s">
        <v>517</v>
      </c>
      <c r="E632" s="342" t="s">
        <v>676</v>
      </c>
      <c r="F632" s="344"/>
      <c r="G632" s="345"/>
      <c r="H632" s="461">
        <v>40000</v>
      </c>
      <c r="I632" s="355"/>
      <c r="J632" s="356"/>
    </row>
    <row r="633" spans="1:10" s="440" customFormat="1" ht="16.5" customHeight="1" x14ac:dyDescent="0.25">
      <c r="A633" s="437"/>
      <c r="B633" s="346" t="s">
        <v>694</v>
      </c>
      <c r="C633" s="438" t="s">
        <v>2261</v>
      </c>
      <c r="D633" s="450" t="s">
        <v>695</v>
      </c>
      <c r="E633" s="346" t="s">
        <v>535</v>
      </c>
      <c r="F633" s="347"/>
      <c r="G633" s="345"/>
      <c r="H633" s="461">
        <v>60000</v>
      </c>
      <c r="I633" s="355"/>
      <c r="J633" s="439"/>
    </row>
    <row r="634" spans="1:10" s="357" customFormat="1" ht="16.5" customHeight="1" x14ac:dyDescent="0.25">
      <c r="A634" s="354"/>
      <c r="B634" s="342" t="s">
        <v>705</v>
      </c>
      <c r="C634" s="438" t="s">
        <v>2261</v>
      </c>
      <c r="D634" s="449" t="s">
        <v>706</v>
      </c>
      <c r="E634" s="342" t="s">
        <v>2271</v>
      </c>
      <c r="F634" s="344"/>
      <c r="G634" s="345"/>
      <c r="H634" s="461">
        <v>60000</v>
      </c>
      <c r="I634" s="355"/>
      <c r="J634" s="356"/>
    </row>
    <row r="635" spans="1:10" s="357" customFormat="1" ht="16.5" customHeight="1" x14ac:dyDescent="0.25">
      <c r="A635" s="354"/>
      <c r="B635" s="342"/>
      <c r="C635" s="436"/>
      <c r="D635" s="449" t="s">
        <v>707</v>
      </c>
      <c r="E635" s="342" t="s">
        <v>708</v>
      </c>
      <c r="F635" s="344"/>
      <c r="G635" s="345"/>
      <c r="H635" s="461">
        <v>60000</v>
      </c>
      <c r="I635" s="355"/>
      <c r="J635" s="356"/>
    </row>
    <row r="636" spans="1:10" s="357" customFormat="1" ht="16.5" customHeight="1" x14ac:dyDescent="0.25">
      <c r="A636" s="354"/>
      <c r="B636" s="342"/>
      <c r="C636" s="436"/>
      <c r="D636" s="449" t="s">
        <v>475</v>
      </c>
      <c r="E636" s="342" t="s">
        <v>2272</v>
      </c>
      <c r="F636" s="344"/>
      <c r="G636" s="345"/>
      <c r="H636" s="461">
        <v>60000</v>
      </c>
      <c r="I636" s="355"/>
      <c r="J636" s="356"/>
    </row>
    <row r="637" spans="1:10" s="357" customFormat="1" ht="16.5" customHeight="1" x14ac:dyDescent="0.25">
      <c r="A637" s="354"/>
      <c r="B637" s="342" t="s">
        <v>711</v>
      </c>
      <c r="C637" s="438" t="s">
        <v>2261</v>
      </c>
      <c r="D637" s="449" t="s">
        <v>712</v>
      </c>
      <c r="E637" s="342" t="s">
        <v>2273</v>
      </c>
      <c r="F637" s="344"/>
      <c r="G637" s="345"/>
      <c r="H637" s="461">
        <v>50000</v>
      </c>
      <c r="I637" s="355"/>
      <c r="J637" s="356"/>
    </row>
    <row r="638" spans="1:10" s="357" customFormat="1" ht="16.5" customHeight="1" x14ac:dyDescent="0.25">
      <c r="A638" s="354"/>
      <c r="B638" s="342"/>
      <c r="C638" s="436"/>
      <c r="D638" s="449" t="s">
        <v>713</v>
      </c>
      <c r="E638" s="342" t="s">
        <v>2273</v>
      </c>
      <c r="F638" s="344"/>
      <c r="G638" s="345"/>
      <c r="H638" s="461">
        <v>50000</v>
      </c>
      <c r="I638" s="355"/>
      <c r="J638" s="356"/>
    </row>
    <row r="639" spans="1:10" s="357" customFormat="1" ht="16.5" customHeight="1" x14ac:dyDescent="0.25">
      <c r="A639" s="354"/>
      <c r="B639" s="342" t="s">
        <v>721</v>
      </c>
      <c r="C639" s="438" t="s">
        <v>2261</v>
      </c>
      <c r="D639" s="449" t="s">
        <v>482</v>
      </c>
      <c r="E639" s="342" t="s">
        <v>722</v>
      </c>
      <c r="F639" s="344"/>
      <c r="G639" s="345"/>
      <c r="H639" s="461">
        <v>80000</v>
      </c>
      <c r="I639" s="355"/>
      <c r="J639" s="356"/>
    </row>
    <row r="640" spans="1:10" s="357" customFormat="1" ht="16.5" customHeight="1" x14ac:dyDescent="0.25">
      <c r="A640" s="354"/>
      <c r="B640" s="342"/>
      <c r="C640" s="436"/>
      <c r="D640" s="449" t="s">
        <v>723</v>
      </c>
      <c r="E640" s="342" t="s">
        <v>535</v>
      </c>
      <c r="F640" s="344"/>
      <c r="G640" s="345"/>
      <c r="H640" s="461">
        <v>70000</v>
      </c>
      <c r="I640" s="355"/>
      <c r="J640" s="356"/>
    </row>
    <row r="641" spans="1:10" s="440" customFormat="1" ht="16.5" customHeight="1" x14ac:dyDescent="0.25">
      <c r="A641" s="437"/>
      <c r="B641" s="346" t="s">
        <v>733</v>
      </c>
      <c r="C641" s="438" t="s">
        <v>2261</v>
      </c>
      <c r="D641" s="450" t="s">
        <v>733</v>
      </c>
      <c r="E641" s="346" t="s">
        <v>734</v>
      </c>
      <c r="F641" s="347"/>
      <c r="G641" s="345"/>
      <c r="H641" s="461">
        <v>70000</v>
      </c>
      <c r="I641" s="355"/>
      <c r="J641" s="439"/>
    </row>
    <row r="642" spans="1:10" s="357" customFormat="1" ht="16.5" customHeight="1" x14ac:dyDescent="0.25">
      <c r="A642" s="354"/>
      <c r="B642" s="342" t="s">
        <v>742</v>
      </c>
      <c r="C642" s="438" t="s">
        <v>2261</v>
      </c>
      <c r="D642" s="449" t="s">
        <v>515</v>
      </c>
      <c r="E642" s="342" t="s">
        <v>708</v>
      </c>
      <c r="F642" s="344"/>
      <c r="G642" s="345"/>
      <c r="H642" s="461">
        <v>40000</v>
      </c>
      <c r="I642" s="355"/>
      <c r="J642" s="356"/>
    </row>
    <row r="643" spans="1:10" s="357" customFormat="1" ht="16.5" customHeight="1" x14ac:dyDescent="0.25">
      <c r="A643" s="354"/>
      <c r="B643" s="342" t="s">
        <v>756</v>
      </c>
      <c r="C643" s="438" t="s">
        <v>2261</v>
      </c>
      <c r="D643" s="449" t="s">
        <v>757</v>
      </c>
      <c r="E643" s="342" t="s">
        <v>2275</v>
      </c>
      <c r="F643" s="344"/>
      <c r="G643" s="345"/>
      <c r="H643" s="461">
        <v>50000</v>
      </c>
      <c r="I643" s="355"/>
      <c r="J643" s="356"/>
    </row>
    <row r="644" spans="1:10" s="357" customFormat="1" ht="16.5" customHeight="1" x14ac:dyDescent="0.25">
      <c r="A644" s="354"/>
      <c r="B644" s="342" t="s">
        <v>485</v>
      </c>
      <c r="C644" s="438" t="s">
        <v>2261</v>
      </c>
      <c r="D644" s="449" t="s">
        <v>762</v>
      </c>
      <c r="E644" s="342" t="s">
        <v>1703</v>
      </c>
      <c r="F644" s="344"/>
      <c r="G644" s="345"/>
      <c r="H644" s="461">
        <v>50000</v>
      </c>
      <c r="I644" s="355"/>
      <c r="J644" s="356"/>
    </row>
    <row r="645" spans="1:10" s="357" customFormat="1" ht="16.5" customHeight="1" x14ac:dyDescent="0.25">
      <c r="A645" s="354"/>
      <c r="B645" s="342" t="s">
        <v>447</v>
      </c>
      <c r="C645" s="438" t="s">
        <v>2261</v>
      </c>
      <c r="D645" s="449" t="s">
        <v>447</v>
      </c>
      <c r="E645" s="342" t="s">
        <v>763</v>
      </c>
      <c r="F645" s="344"/>
      <c r="G645" s="345"/>
      <c r="H645" s="461">
        <v>50000</v>
      </c>
      <c r="I645" s="355"/>
      <c r="J645" s="356"/>
    </row>
    <row r="646" spans="1:10" s="357" customFormat="1" ht="16.5" customHeight="1" x14ac:dyDescent="0.25">
      <c r="A646" s="354"/>
      <c r="B646" s="342" t="s">
        <v>767</v>
      </c>
      <c r="C646" s="436" t="s">
        <v>2262</v>
      </c>
      <c r="D646" s="449" t="s">
        <v>767</v>
      </c>
      <c r="E646" s="342" t="s">
        <v>768</v>
      </c>
      <c r="F646" s="344"/>
      <c r="G646" s="345"/>
      <c r="H646" s="461">
        <v>50000</v>
      </c>
      <c r="I646" s="355"/>
      <c r="J646" s="356"/>
    </row>
    <row r="647" spans="1:10" s="357" customFormat="1" ht="16.5" customHeight="1" x14ac:dyDescent="0.25">
      <c r="A647" s="354"/>
      <c r="B647" s="342" t="s">
        <v>771</v>
      </c>
      <c r="C647" s="436" t="s">
        <v>2262</v>
      </c>
      <c r="D647" s="449" t="s">
        <v>771</v>
      </c>
      <c r="E647" s="342" t="s">
        <v>772</v>
      </c>
      <c r="F647" s="344"/>
      <c r="G647" s="345"/>
      <c r="H647" s="461">
        <v>40000</v>
      </c>
      <c r="I647" s="355"/>
      <c r="J647" s="356"/>
    </row>
    <row r="648" spans="1:10" s="357" customFormat="1" ht="16.5" customHeight="1" x14ac:dyDescent="0.25">
      <c r="A648" s="354"/>
      <c r="B648" s="342" t="s">
        <v>786</v>
      </c>
      <c r="C648" s="436" t="s">
        <v>2262</v>
      </c>
      <c r="D648" s="449" t="s">
        <v>512</v>
      </c>
      <c r="E648" s="342" t="s">
        <v>787</v>
      </c>
      <c r="F648" s="344"/>
      <c r="G648" s="345"/>
      <c r="H648" s="461">
        <v>50000</v>
      </c>
      <c r="I648" s="355"/>
      <c r="J648" s="356"/>
    </row>
    <row r="649" spans="1:10" s="357" customFormat="1" ht="16.5" customHeight="1" x14ac:dyDescent="0.25">
      <c r="A649" s="354"/>
      <c r="B649" s="342"/>
      <c r="C649" s="436" t="s">
        <v>2262</v>
      </c>
      <c r="D649" s="449" t="s">
        <v>788</v>
      </c>
      <c r="E649" s="342" t="s">
        <v>787</v>
      </c>
      <c r="F649" s="344"/>
      <c r="G649" s="345"/>
      <c r="H649" s="461">
        <v>50000</v>
      </c>
      <c r="I649" s="355"/>
      <c r="J649" s="356"/>
    </row>
    <row r="650" spans="1:10" s="357" customFormat="1" ht="16.5" customHeight="1" x14ac:dyDescent="0.25">
      <c r="A650" s="354"/>
      <c r="B650" s="342" t="s">
        <v>789</v>
      </c>
      <c r="C650" s="436" t="s">
        <v>2262</v>
      </c>
      <c r="D650" s="450" t="s">
        <v>790</v>
      </c>
      <c r="E650" s="346" t="s">
        <v>791</v>
      </c>
      <c r="F650" s="347"/>
      <c r="G650" s="345"/>
      <c r="H650" s="461">
        <v>60000</v>
      </c>
      <c r="I650" s="355"/>
      <c r="J650" s="356"/>
    </row>
    <row r="651" spans="1:10" s="357" customFormat="1" ht="16.5" customHeight="1" x14ac:dyDescent="0.25">
      <c r="A651" s="354"/>
      <c r="B651" s="342" t="s">
        <v>798</v>
      </c>
      <c r="C651" s="436" t="s">
        <v>2262</v>
      </c>
      <c r="D651" s="449" t="s">
        <v>800</v>
      </c>
      <c r="E651" s="342" t="s">
        <v>801</v>
      </c>
      <c r="F651" s="344"/>
      <c r="G651" s="345"/>
      <c r="H651" s="461">
        <v>60000</v>
      </c>
      <c r="I651" s="355"/>
      <c r="J651" s="356"/>
    </row>
    <row r="652" spans="1:10" s="357" customFormat="1" ht="16.5" customHeight="1" x14ac:dyDescent="0.25">
      <c r="A652" s="354"/>
      <c r="B652" s="342" t="s">
        <v>812</v>
      </c>
      <c r="C652" s="436" t="s">
        <v>2262</v>
      </c>
      <c r="D652" s="449" t="s">
        <v>813</v>
      </c>
      <c r="E652" s="342" t="s">
        <v>2273</v>
      </c>
      <c r="F652" s="344"/>
      <c r="G652" s="345"/>
      <c r="H652" s="461">
        <v>80000</v>
      </c>
      <c r="I652" s="355"/>
      <c r="J652" s="356"/>
    </row>
    <row r="653" spans="1:10" s="357" customFormat="1" ht="16.5" customHeight="1" x14ac:dyDescent="0.25">
      <c r="A653" s="354"/>
      <c r="B653" s="342"/>
      <c r="C653" s="436" t="s">
        <v>2262</v>
      </c>
      <c r="D653" s="449" t="s">
        <v>814</v>
      </c>
      <c r="E653" s="342" t="s">
        <v>2273</v>
      </c>
      <c r="F653" s="344"/>
      <c r="G653" s="345"/>
      <c r="H653" s="461">
        <v>70000</v>
      </c>
      <c r="I653" s="355"/>
      <c r="J653" s="356"/>
    </row>
    <row r="654" spans="1:10" s="357" customFormat="1" ht="16.5" customHeight="1" x14ac:dyDescent="0.25">
      <c r="A654" s="354"/>
      <c r="B654" s="342" t="s">
        <v>817</v>
      </c>
      <c r="C654" s="436" t="s">
        <v>2262</v>
      </c>
      <c r="D654" s="449" t="s">
        <v>818</v>
      </c>
      <c r="E654" s="342" t="s">
        <v>2273</v>
      </c>
      <c r="F654" s="344"/>
      <c r="G654" s="345"/>
      <c r="H654" s="461">
        <v>50000</v>
      </c>
      <c r="I654" s="355"/>
      <c r="J654" s="356"/>
    </row>
    <row r="655" spans="1:10" s="357" customFormat="1" ht="16.5" customHeight="1" x14ac:dyDescent="0.25">
      <c r="A655" s="354"/>
      <c r="B655" s="342"/>
      <c r="C655" s="436" t="s">
        <v>2262</v>
      </c>
      <c r="D655" s="449" t="s">
        <v>819</v>
      </c>
      <c r="E655" s="342" t="s">
        <v>2273</v>
      </c>
      <c r="F655" s="344"/>
      <c r="G655" s="345"/>
      <c r="H655" s="461">
        <v>40000</v>
      </c>
      <c r="I655" s="355"/>
      <c r="J655" s="356"/>
    </row>
    <row r="656" spans="1:10" s="357" customFormat="1" ht="16.5" customHeight="1" x14ac:dyDescent="0.25">
      <c r="A656" s="354"/>
      <c r="B656" s="342"/>
      <c r="C656" s="436" t="s">
        <v>2262</v>
      </c>
      <c r="D656" s="449" t="s">
        <v>820</v>
      </c>
      <c r="E656" s="342" t="s">
        <v>2273</v>
      </c>
      <c r="F656" s="344"/>
      <c r="G656" s="345"/>
      <c r="H656" s="461">
        <v>40000</v>
      </c>
      <c r="I656" s="355"/>
      <c r="J656" s="356"/>
    </row>
    <row r="657" spans="1:10" s="357" customFormat="1" ht="16.5" customHeight="1" x14ac:dyDescent="0.25">
      <c r="A657" s="354"/>
      <c r="B657" s="342"/>
      <c r="C657" s="436" t="s">
        <v>2262</v>
      </c>
      <c r="D657" s="449" t="s">
        <v>821</v>
      </c>
      <c r="E657" s="342" t="s">
        <v>2273</v>
      </c>
      <c r="F657" s="344"/>
      <c r="G657" s="345"/>
      <c r="H657" s="461">
        <v>40000</v>
      </c>
      <c r="I657" s="355"/>
      <c r="J657" s="356"/>
    </row>
    <row r="658" spans="1:10" s="357" customFormat="1" ht="16.5" customHeight="1" x14ac:dyDescent="0.25">
      <c r="A658" s="354"/>
      <c r="B658" s="342" t="s">
        <v>822</v>
      </c>
      <c r="C658" s="436" t="s">
        <v>2262</v>
      </c>
      <c r="D658" s="449" t="s">
        <v>823</v>
      </c>
      <c r="E658" s="342" t="s">
        <v>2273</v>
      </c>
      <c r="F658" s="344"/>
      <c r="G658" s="345"/>
      <c r="H658" s="461">
        <v>40000</v>
      </c>
      <c r="I658" s="355"/>
      <c r="J658" s="356"/>
    </row>
    <row r="659" spans="1:10" s="357" customFormat="1" ht="16.5" customHeight="1" x14ac:dyDescent="0.25">
      <c r="A659" s="354"/>
      <c r="B659" s="342"/>
      <c r="C659" s="436"/>
      <c r="D659" s="449" t="s">
        <v>824</v>
      </c>
      <c r="E659" s="342" t="s">
        <v>2273</v>
      </c>
      <c r="F659" s="344"/>
      <c r="G659" s="345"/>
      <c r="H659" s="461">
        <v>40000</v>
      </c>
      <c r="I659" s="355"/>
      <c r="J659" s="356"/>
    </row>
    <row r="660" spans="1:10" s="357" customFormat="1" ht="16.5" customHeight="1" x14ac:dyDescent="0.25">
      <c r="A660" s="354"/>
      <c r="B660" s="342" t="s">
        <v>843</v>
      </c>
      <c r="C660" s="436" t="s">
        <v>2262</v>
      </c>
      <c r="D660" s="449" t="s">
        <v>844</v>
      </c>
      <c r="E660" s="342" t="s">
        <v>845</v>
      </c>
      <c r="F660" s="344"/>
      <c r="G660" s="345"/>
      <c r="H660" s="461">
        <v>60000</v>
      </c>
      <c r="I660" s="355"/>
      <c r="J660" s="356"/>
    </row>
    <row r="661" spans="1:10" s="357" customFormat="1" ht="16.5" customHeight="1" x14ac:dyDescent="0.25">
      <c r="A661" s="354"/>
      <c r="B661" s="342" t="s">
        <v>854</v>
      </c>
      <c r="C661" s="436" t="s">
        <v>2262</v>
      </c>
      <c r="D661" s="449" t="s">
        <v>855</v>
      </c>
      <c r="E661" s="342" t="s">
        <v>2273</v>
      </c>
      <c r="F661" s="344"/>
      <c r="G661" s="345"/>
      <c r="H661" s="461">
        <v>40000</v>
      </c>
      <c r="I661" s="355"/>
      <c r="J661" s="356"/>
    </row>
    <row r="662" spans="1:10" s="357" customFormat="1" ht="16.5" customHeight="1" x14ac:dyDescent="0.25">
      <c r="A662" s="354"/>
      <c r="B662" s="342" t="s">
        <v>862</v>
      </c>
      <c r="C662" s="436" t="s">
        <v>2262</v>
      </c>
      <c r="D662" s="449" t="s">
        <v>863</v>
      </c>
      <c r="E662" s="342" t="s">
        <v>864</v>
      </c>
      <c r="F662" s="344"/>
      <c r="G662" s="345"/>
      <c r="H662" s="461">
        <v>40000</v>
      </c>
      <c r="I662" s="355"/>
      <c r="J662" s="356"/>
    </row>
    <row r="663" spans="1:10" s="357" customFormat="1" ht="16.5" customHeight="1" x14ac:dyDescent="0.25">
      <c r="A663" s="354"/>
      <c r="B663" s="342" t="s">
        <v>865</v>
      </c>
      <c r="C663" s="436" t="s">
        <v>2262</v>
      </c>
      <c r="D663" s="449" t="s">
        <v>866</v>
      </c>
      <c r="E663" s="342" t="s">
        <v>867</v>
      </c>
      <c r="F663" s="344"/>
      <c r="G663" s="345"/>
      <c r="H663" s="461">
        <v>50000</v>
      </c>
      <c r="I663" s="355"/>
      <c r="J663" s="356"/>
    </row>
    <row r="664" spans="1:10" s="357" customFormat="1" ht="16.5" customHeight="1" x14ac:dyDescent="0.25">
      <c r="A664" s="354"/>
      <c r="B664" s="342"/>
      <c r="C664" s="436" t="s">
        <v>2262</v>
      </c>
      <c r="D664" s="449" t="s">
        <v>866</v>
      </c>
      <c r="E664" s="342" t="s">
        <v>867</v>
      </c>
      <c r="F664" s="344"/>
      <c r="G664" s="345"/>
      <c r="H664" s="461">
        <v>50000</v>
      </c>
      <c r="I664" s="355"/>
      <c r="J664" s="356"/>
    </row>
    <row r="665" spans="1:10" s="357" customFormat="1" ht="16.5" customHeight="1" x14ac:dyDescent="0.25">
      <c r="A665" s="354"/>
      <c r="B665" s="342" t="s">
        <v>868</v>
      </c>
      <c r="C665" s="436" t="s">
        <v>2262</v>
      </c>
      <c r="D665" s="449" t="s">
        <v>868</v>
      </c>
      <c r="E665" s="342" t="s">
        <v>2273</v>
      </c>
      <c r="F665" s="344"/>
      <c r="G665" s="345"/>
      <c r="H665" s="461">
        <v>60000</v>
      </c>
      <c r="I665" s="355"/>
      <c r="J665" s="356"/>
    </row>
    <row r="666" spans="1:10" s="357" customFormat="1" ht="16.5" customHeight="1" x14ac:dyDescent="0.25">
      <c r="A666" s="354"/>
      <c r="B666" s="342" t="s">
        <v>881</v>
      </c>
      <c r="C666" s="436" t="s">
        <v>2262</v>
      </c>
      <c r="D666" s="449" t="s">
        <v>883</v>
      </c>
      <c r="E666" s="342" t="s">
        <v>884</v>
      </c>
      <c r="F666" s="344"/>
      <c r="G666" s="345"/>
      <c r="H666" s="461">
        <v>40000</v>
      </c>
      <c r="I666" s="355"/>
      <c r="J666" s="356"/>
    </row>
    <row r="667" spans="1:10" s="357" customFormat="1" ht="16.5" customHeight="1" x14ac:dyDescent="0.25">
      <c r="A667" s="354"/>
      <c r="B667" s="342" t="s">
        <v>885</v>
      </c>
      <c r="C667" s="436"/>
      <c r="D667" s="449" t="s">
        <v>886</v>
      </c>
      <c r="E667" s="342" t="s">
        <v>2273</v>
      </c>
      <c r="F667" s="344"/>
      <c r="G667" s="345"/>
      <c r="H667" s="461">
        <v>40000</v>
      </c>
      <c r="I667" s="355"/>
      <c r="J667" s="356"/>
    </row>
    <row r="668" spans="1:10" s="357" customFormat="1" ht="16.5" customHeight="1" x14ac:dyDescent="0.25">
      <c r="A668" s="354"/>
      <c r="B668" s="342" t="s">
        <v>897</v>
      </c>
      <c r="C668" s="436" t="s">
        <v>2262</v>
      </c>
      <c r="D668" s="449" t="s">
        <v>898</v>
      </c>
      <c r="E668" s="342" t="s">
        <v>2273</v>
      </c>
      <c r="F668" s="344"/>
      <c r="G668" s="345"/>
      <c r="H668" s="461">
        <v>60000</v>
      </c>
      <c r="I668" s="355"/>
      <c r="J668" s="356"/>
    </row>
    <row r="669" spans="1:10" s="357" customFormat="1" ht="16.5" customHeight="1" x14ac:dyDescent="0.25">
      <c r="A669" s="354"/>
      <c r="B669" s="342"/>
      <c r="C669" s="436"/>
      <c r="D669" s="449" t="s">
        <v>899</v>
      </c>
      <c r="E669" s="342" t="s">
        <v>2273</v>
      </c>
      <c r="F669" s="344"/>
      <c r="G669" s="345"/>
      <c r="H669" s="461">
        <v>50000</v>
      </c>
      <c r="I669" s="355"/>
      <c r="J669" s="356"/>
    </row>
    <row r="670" spans="1:10" s="357" customFormat="1" ht="16.5" customHeight="1" x14ac:dyDescent="0.25">
      <c r="A670" s="354"/>
      <c r="B670" s="342" t="s">
        <v>901</v>
      </c>
      <c r="C670" s="436" t="s">
        <v>2262</v>
      </c>
      <c r="D670" s="449" t="s">
        <v>901</v>
      </c>
      <c r="E670" s="342" t="s">
        <v>2273</v>
      </c>
      <c r="F670" s="344"/>
      <c r="G670" s="345"/>
      <c r="H670" s="461">
        <v>60000</v>
      </c>
      <c r="I670" s="355"/>
      <c r="J670" s="356"/>
    </row>
    <row r="671" spans="1:10" s="357" customFormat="1" ht="16.5" customHeight="1" x14ac:dyDescent="0.25">
      <c r="A671" s="354"/>
      <c r="B671" s="342" t="s">
        <v>919</v>
      </c>
      <c r="C671" s="436" t="s">
        <v>2262</v>
      </c>
      <c r="D671" s="449" t="s">
        <v>920</v>
      </c>
      <c r="E671" s="342" t="s">
        <v>2273</v>
      </c>
      <c r="F671" s="344"/>
      <c r="G671" s="345"/>
      <c r="H671" s="461">
        <v>60000</v>
      </c>
      <c r="I671" s="355"/>
      <c r="J671" s="356"/>
    </row>
    <row r="672" spans="1:10" s="357" customFormat="1" ht="16.5" customHeight="1" x14ac:dyDescent="0.25">
      <c r="A672" s="354"/>
      <c r="B672" s="342"/>
      <c r="C672" s="436" t="s">
        <v>2262</v>
      </c>
      <c r="D672" s="449" t="s">
        <v>921</v>
      </c>
      <c r="E672" s="342" t="s">
        <v>922</v>
      </c>
      <c r="F672" s="344"/>
      <c r="G672" s="345"/>
      <c r="H672" s="461">
        <v>60000</v>
      </c>
      <c r="I672" s="355"/>
      <c r="J672" s="356"/>
    </row>
    <row r="673" spans="1:10" s="357" customFormat="1" ht="16.5" customHeight="1" x14ac:dyDescent="0.25">
      <c r="A673" s="354"/>
      <c r="B673" s="342" t="s">
        <v>934</v>
      </c>
      <c r="C673" s="436" t="s">
        <v>2262</v>
      </c>
      <c r="D673" s="449" t="s">
        <v>439</v>
      </c>
      <c r="E673" s="342" t="s">
        <v>2273</v>
      </c>
      <c r="F673" s="344"/>
      <c r="G673" s="345"/>
      <c r="H673" s="461">
        <v>60000</v>
      </c>
      <c r="I673" s="355"/>
      <c r="J673" s="356"/>
    </row>
    <row r="674" spans="1:10" s="357" customFormat="1" ht="16.5" customHeight="1" x14ac:dyDescent="0.25">
      <c r="A674" s="354"/>
      <c r="B674" s="342"/>
      <c r="C674" s="436"/>
      <c r="D674" s="449" t="s">
        <v>935</v>
      </c>
      <c r="E674" s="342" t="s">
        <v>2273</v>
      </c>
      <c r="F674" s="344"/>
      <c r="G674" s="345"/>
      <c r="H674" s="461">
        <v>60000</v>
      </c>
      <c r="I674" s="355"/>
      <c r="J674" s="356"/>
    </row>
    <row r="675" spans="1:10" s="357" customFormat="1" ht="16.5" customHeight="1" x14ac:dyDescent="0.25">
      <c r="A675" s="354"/>
      <c r="B675" s="342" t="s">
        <v>957</v>
      </c>
      <c r="C675" s="436" t="s">
        <v>2262</v>
      </c>
      <c r="D675" s="449" t="s">
        <v>958</v>
      </c>
      <c r="E675" s="342" t="s">
        <v>2273</v>
      </c>
      <c r="F675" s="344"/>
      <c r="G675" s="345"/>
      <c r="H675" s="461">
        <v>50000</v>
      </c>
      <c r="I675" s="355"/>
      <c r="J675" s="356"/>
    </row>
    <row r="676" spans="1:10" s="357" customFormat="1" ht="16.5" customHeight="1" x14ac:dyDescent="0.25">
      <c r="A676" s="354"/>
      <c r="B676" s="342" t="s">
        <v>529</v>
      </c>
      <c r="C676" s="436" t="s">
        <v>2262</v>
      </c>
      <c r="D676" s="449" t="s">
        <v>961</v>
      </c>
      <c r="E676" s="342" t="s">
        <v>2273</v>
      </c>
      <c r="F676" s="344"/>
      <c r="G676" s="345"/>
      <c r="H676" s="461">
        <v>50000</v>
      </c>
      <c r="I676" s="355"/>
      <c r="J676" s="356"/>
    </row>
    <row r="677" spans="1:10" s="357" customFormat="1" ht="16.5" customHeight="1" x14ac:dyDescent="0.25">
      <c r="A677" s="354"/>
      <c r="B677" s="342"/>
      <c r="C677" s="436"/>
      <c r="D677" s="449" t="s">
        <v>962</v>
      </c>
      <c r="E677" s="342" t="s">
        <v>2273</v>
      </c>
      <c r="F677" s="344"/>
      <c r="G677" s="345"/>
      <c r="H677" s="461">
        <v>50000</v>
      </c>
      <c r="I677" s="355"/>
      <c r="J677" s="356"/>
    </row>
    <row r="678" spans="1:10" s="357" customFormat="1" ht="16.5" customHeight="1" x14ac:dyDescent="0.25">
      <c r="A678" s="354"/>
      <c r="B678" s="342"/>
      <c r="C678" s="436"/>
      <c r="D678" s="449" t="s">
        <v>427</v>
      </c>
      <c r="E678" s="342" t="s">
        <v>963</v>
      </c>
      <c r="F678" s="344"/>
      <c r="G678" s="345"/>
      <c r="H678" s="461">
        <v>50000</v>
      </c>
      <c r="I678" s="355"/>
      <c r="J678" s="356"/>
    </row>
    <row r="679" spans="1:10" s="357" customFormat="1" ht="16.5" customHeight="1" x14ac:dyDescent="0.25">
      <c r="A679" s="354"/>
      <c r="B679" s="342" t="s">
        <v>965</v>
      </c>
      <c r="C679" s="436" t="s">
        <v>2262</v>
      </c>
      <c r="D679" s="449" t="s">
        <v>545</v>
      </c>
      <c r="E679" s="342" t="s">
        <v>2273</v>
      </c>
      <c r="F679" s="344"/>
      <c r="G679" s="345"/>
      <c r="H679" s="461">
        <v>50000</v>
      </c>
      <c r="I679" s="355"/>
      <c r="J679" s="356"/>
    </row>
    <row r="680" spans="1:10" s="357" customFormat="1" ht="16.5" customHeight="1" x14ac:dyDescent="0.25">
      <c r="A680" s="354"/>
      <c r="B680" s="342"/>
      <c r="C680" s="436"/>
      <c r="D680" s="449" t="s">
        <v>523</v>
      </c>
      <c r="E680" s="342" t="s">
        <v>2273</v>
      </c>
      <c r="F680" s="344"/>
      <c r="G680" s="345"/>
      <c r="H680" s="461">
        <v>50000</v>
      </c>
      <c r="I680" s="355"/>
      <c r="J680" s="356"/>
    </row>
    <row r="681" spans="1:10" s="357" customFormat="1" ht="16.5" customHeight="1" x14ac:dyDescent="0.25">
      <c r="A681" s="354"/>
      <c r="B681" s="342" t="s">
        <v>966</v>
      </c>
      <c r="C681" s="436" t="s">
        <v>2262</v>
      </c>
      <c r="D681" s="449" t="s">
        <v>967</v>
      </c>
      <c r="E681" s="342" t="s">
        <v>2273</v>
      </c>
      <c r="F681" s="344"/>
      <c r="G681" s="345"/>
      <c r="H681" s="461">
        <v>60000</v>
      </c>
      <c r="I681" s="355"/>
      <c r="J681" s="356"/>
    </row>
    <row r="682" spans="1:10" s="357" customFormat="1" ht="16.5" customHeight="1" x14ac:dyDescent="0.25">
      <c r="A682" s="354"/>
      <c r="B682" s="342"/>
      <c r="C682" s="436"/>
      <c r="D682" s="449" t="s">
        <v>968</v>
      </c>
      <c r="E682" s="342" t="s">
        <v>2273</v>
      </c>
      <c r="F682" s="344"/>
      <c r="G682" s="345"/>
      <c r="H682" s="461">
        <v>60000</v>
      </c>
      <c r="I682" s="355"/>
      <c r="J682" s="356"/>
    </row>
    <row r="683" spans="1:10" s="357" customFormat="1" ht="16.5" customHeight="1" x14ac:dyDescent="0.25">
      <c r="A683" s="354"/>
      <c r="B683" s="342" t="s">
        <v>979</v>
      </c>
      <c r="C683" s="436" t="s">
        <v>2262</v>
      </c>
      <c r="D683" s="449" t="s">
        <v>982</v>
      </c>
      <c r="E683" s="342" t="s">
        <v>983</v>
      </c>
      <c r="F683" s="344"/>
      <c r="G683" s="345"/>
      <c r="H683" s="461">
        <v>40000</v>
      </c>
      <c r="I683" s="355"/>
      <c r="J683" s="356"/>
    </row>
    <row r="684" spans="1:10" s="357" customFormat="1" ht="16.5" customHeight="1" x14ac:dyDescent="0.25">
      <c r="A684" s="354"/>
      <c r="B684" s="342" t="s">
        <v>984</v>
      </c>
      <c r="C684" s="436" t="s">
        <v>2262</v>
      </c>
      <c r="D684" s="449" t="s">
        <v>986</v>
      </c>
      <c r="E684" s="342" t="s">
        <v>987</v>
      </c>
      <c r="F684" s="344"/>
      <c r="G684" s="345"/>
      <c r="H684" s="461">
        <v>60000</v>
      </c>
      <c r="I684" s="355"/>
      <c r="J684" s="356"/>
    </row>
    <row r="685" spans="1:10" s="357" customFormat="1" ht="16.5" customHeight="1" x14ac:dyDescent="0.25">
      <c r="A685" s="354"/>
      <c r="B685" s="342"/>
      <c r="C685" s="436"/>
      <c r="D685" s="449" t="s">
        <v>988</v>
      </c>
      <c r="E685" s="342" t="s">
        <v>987</v>
      </c>
      <c r="F685" s="344"/>
      <c r="G685" s="345"/>
      <c r="H685" s="461">
        <v>60000</v>
      </c>
      <c r="I685" s="355"/>
      <c r="J685" s="356"/>
    </row>
    <row r="686" spans="1:10" s="357" customFormat="1" ht="16.5" customHeight="1" x14ac:dyDescent="0.25">
      <c r="A686" s="354"/>
      <c r="B686" s="342" t="s">
        <v>992</v>
      </c>
      <c r="C686" s="436"/>
      <c r="D686" s="449" t="s">
        <v>993</v>
      </c>
      <c r="E686" s="342" t="s">
        <v>2273</v>
      </c>
      <c r="F686" s="344"/>
      <c r="G686" s="345"/>
      <c r="H686" s="461">
        <v>50000</v>
      </c>
      <c r="I686" s="355"/>
      <c r="J686" s="356"/>
    </row>
    <row r="687" spans="1:10" s="357" customFormat="1" ht="16.5" customHeight="1" x14ac:dyDescent="0.25">
      <c r="A687" s="354"/>
      <c r="B687" s="342" t="s">
        <v>1000</v>
      </c>
      <c r="C687" s="436" t="s">
        <v>2262</v>
      </c>
      <c r="D687" s="449" t="s">
        <v>466</v>
      </c>
      <c r="E687" s="342" t="s">
        <v>1002</v>
      </c>
      <c r="F687" s="344"/>
      <c r="G687" s="345"/>
      <c r="H687" s="461">
        <v>40000</v>
      </c>
      <c r="I687" s="355"/>
      <c r="J687" s="356"/>
    </row>
    <row r="688" spans="1:10" s="357" customFormat="1" ht="16.5" customHeight="1" x14ac:dyDescent="0.25">
      <c r="A688" s="354"/>
      <c r="B688" s="342" t="s">
        <v>1007</v>
      </c>
      <c r="C688" s="436" t="s">
        <v>2262</v>
      </c>
      <c r="D688" s="449" t="s">
        <v>1008</v>
      </c>
      <c r="E688" s="342" t="s">
        <v>1009</v>
      </c>
      <c r="F688" s="344"/>
      <c r="G688" s="345"/>
      <c r="H688" s="461">
        <v>40000</v>
      </c>
      <c r="I688" s="355"/>
      <c r="J688" s="356"/>
    </row>
    <row r="689" spans="1:10" s="357" customFormat="1" ht="16.5" customHeight="1" x14ac:dyDescent="0.25">
      <c r="A689" s="354"/>
      <c r="B689" s="342" t="s">
        <v>1013</v>
      </c>
      <c r="C689" s="436" t="s">
        <v>2262</v>
      </c>
      <c r="D689" s="449" t="s">
        <v>1014</v>
      </c>
      <c r="E689" s="342" t="s">
        <v>2273</v>
      </c>
      <c r="F689" s="344"/>
      <c r="G689" s="345"/>
      <c r="H689" s="461">
        <v>60000</v>
      </c>
      <c r="I689" s="355"/>
      <c r="J689" s="356"/>
    </row>
    <row r="690" spans="1:10" s="357" customFormat="1" ht="16.5" customHeight="1" x14ac:dyDescent="0.25">
      <c r="A690" s="354"/>
      <c r="B690" s="342"/>
      <c r="C690" s="436" t="s">
        <v>2262</v>
      </c>
      <c r="D690" s="449" t="s">
        <v>1015</v>
      </c>
      <c r="E690" s="342" t="s">
        <v>2273</v>
      </c>
      <c r="F690" s="344"/>
      <c r="G690" s="345"/>
      <c r="H690" s="461">
        <v>60000</v>
      </c>
      <c r="I690" s="355"/>
      <c r="J690" s="356"/>
    </row>
    <row r="691" spans="1:10" s="357" customFormat="1" ht="16.5" customHeight="1" x14ac:dyDescent="0.25">
      <c r="A691" s="354"/>
      <c r="B691" s="342"/>
      <c r="C691" s="436" t="s">
        <v>2262</v>
      </c>
      <c r="D691" s="449" t="s">
        <v>1016</v>
      </c>
      <c r="E691" s="342" t="s">
        <v>2273</v>
      </c>
      <c r="F691" s="344"/>
      <c r="G691" s="345"/>
      <c r="H691" s="461">
        <v>60000</v>
      </c>
      <c r="I691" s="355"/>
      <c r="J691" s="356"/>
    </row>
    <row r="692" spans="1:10" s="357" customFormat="1" ht="16.5" customHeight="1" x14ac:dyDescent="0.25">
      <c r="A692" s="354"/>
      <c r="B692" s="342"/>
      <c r="C692" s="436" t="s">
        <v>2262</v>
      </c>
      <c r="D692" s="449" t="s">
        <v>1017</v>
      </c>
      <c r="E692" s="342" t="s">
        <v>2273</v>
      </c>
      <c r="F692" s="344"/>
      <c r="G692" s="345"/>
      <c r="H692" s="461">
        <v>60000</v>
      </c>
      <c r="I692" s="355"/>
      <c r="J692" s="356"/>
    </row>
    <row r="693" spans="1:10" s="357" customFormat="1" ht="16.5" customHeight="1" x14ac:dyDescent="0.25">
      <c r="A693" s="354"/>
      <c r="B693" s="342" t="s">
        <v>1018</v>
      </c>
      <c r="C693" s="436" t="s">
        <v>2262</v>
      </c>
      <c r="D693" s="449" t="s">
        <v>993</v>
      </c>
      <c r="E693" s="342" t="s">
        <v>2273</v>
      </c>
      <c r="F693" s="344"/>
      <c r="G693" s="345"/>
      <c r="H693" s="461">
        <v>50000</v>
      </c>
      <c r="I693" s="355"/>
      <c r="J693" s="356"/>
    </row>
    <row r="694" spans="1:10" s="357" customFormat="1" ht="18.75" customHeight="1" x14ac:dyDescent="0.25">
      <c r="A694" s="354"/>
      <c r="B694" s="342" t="s">
        <v>1025</v>
      </c>
      <c r="C694" s="436" t="s">
        <v>2262</v>
      </c>
      <c r="D694" s="449" t="s">
        <v>1026</v>
      </c>
      <c r="E694" s="342" t="s">
        <v>2273</v>
      </c>
      <c r="F694" s="344"/>
      <c r="G694" s="345"/>
      <c r="H694" s="461">
        <v>60000</v>
      </c>
      <c r="I694" s="355"/>
      <c r="J694" s="356"/>
    </row>
    <row r="695" spans="1:10" s="357" customFormat="1" ht="18.75" customHeight="1" x14ac:dyDescent="0.25">
      <c r="A695" s="354"/>
      <c r="B695" s="342"/>
      <c r="C695" s="436" t="s">
        <v>2262</v>
      </c>
      <c r="D695" s="449" t="s">
        <v>1027</v>
      </c>
      <c r="E695" s="342" t="s">
        <v>2273</v>
      </c>
      <c r="F695" s="344"/>
      <c r="G695" s="345"/>
      <c r="H695" s="461">
        <v>65000</v>
      </c>
      <c r="I695" s="355"/>
      <c r="J695" s="356"/>
    </row>
    <row r="696" spans="1:10" s="357" customFormat="1" ht="18.75" customHeight="1" x14ac:dyDescent="0.25">
      <c r="A696" s="354"/>
      <c r="B696" s="342"/>
      <c r="C696" s="436" t="s">
        <v>2262</v>
      </c>
      <c r="D696" s="449" t="s">
        <v>1028</v>
      </c>
      <c r="E696" s="342" t="s">
        <v>2273</v>
      </c>
      <c r="F696" s="344"/>
      <c r="G696" s="345"/>
      <c r="H696" s="461">
        <v>60000</v>
      </c>
      <c r="I696" s="355"/>
      <c r="J696" s="356"/>
    </row>
    <row r="697" spans="1:10" s="357" customFormat="1" ht="16.5" customHeight="1" x14ac:dyDescent="0.25">
      <c r="A697" s="354"/>
      <c r="B697" s="342" t="s">
        <v>1024</v>
      </c>
      <c r="C697" s="436" t="s">
        <v>2262</v>
      </c>
      <c r="D697" s="449" t="s">
        <v>1028</v>
      </c>
      <c r="E697" s="342" t="s">
        <v>2273</v>
      </c>
      <c r="F697" s="344"/>
      <c r="G697" s="345"/>
      <c r="H697" s="461">
        <v>60000</v>
      </c>
      <c r="I697" s="355"/>
      <c r="J697" s="356"/>
    </row>
    <row r="698" spans="1:10" s="357" customFormat="1" ht="16.5" customHeight="1" x14ac:dyDescent="0.25">
      <c r="A698" s="354"/>
      <c r="B698" s="342" t="s">
        <v>1029</v>
      </c>
      <c r="C698" s="436" t="s">
        <v>2262</v>
      </c>
      <c r="D698" s="449" t="s">
        <v>1029</v>
      </c>
      <c r="E698" s="342" t="s">
        <v>2273</v>
      </c>
      <c r="F698" s="344"/>
      <c r="G698" s="345"/>
      <c r="H698" s="461">
        <v>60000</v>
      </c>
      <c r="I698" s="355"/>
      <c r="J698" s="356"/>
    </row>
    <row r="699" spans="1:10" s="357" customFormat="1" ht="16.5" customHeight="1" x14ac:dyDescent="0.25">
      <c r="A699" s="354"/>
      <c r="B699" s="342"/>
      <c r="C699" s="407"/>
      <c r="D699" s="449" t="s">
        <v>432</v>
      </c>
      <c r="E699" s="342" t="s">
        <v>2273</v>
      </c>
      <c r="F699" s="344"/>
      <c r="G699" s="345"/>
      <c r="H699" s="461">
        <v>60000</v>
      </c>
      <c r="I699" s="355"/>
      <c r="J699" s="356"/>
    </row>
    <row r="700" spans="1:10" s="357" customFormat="1" ht="18" customHeight="1" x14ac:dyDescent="0.25">
      <c r="A700" s="354"/>
      <c r="B700" s="342" t="s">
        <v>1050</v>
      </c>
      <c r="C700" s="436" t="s">
        <v>2280</v>
      </c>
      <c r="D700" s="449" t="s">
        <v>450</v>
      </c>
      <c r="E700" s="342" t="s">
        <v>1051</v>
      </c>
      <c r="F700" s="344"/>
      <c r="G700" s="345"/>
      <c r="H700" s="461">
        <v>60000</v>
      </c>
      <c r="I700" s="355"/>
      <c r="J700" s="356"/>
    </row>
    <row r="701" spans="1:10" s="357" customFormat="1" ht="16.5" customHeight="1" x14ac:dyDescent="0.25">
      <c r="A701" s="354"/>
      <c r="B701" s="342" t="s">
        <v>1069</v>
      </c>
      <c r="C701" s="436" t="s">
        <v>2280</v>
      </c>
      <c r="D701" s="449" t="s">
        <v>1072</v>
      </c>
      <c r="E701" s="342" t="s">
        <v>2281</v>
      </c>
      <c r="F701" s="344"/>
      <c r="G701" s="345"/>
      <c r="H701" s="461">
        <v>60000</v>
      </c>
      <c r="I701" s="355"/>
      <c r="J701" s="356"/>
    </row>
    <row r="702" spans="1:10" s="357" customFormat="1" ht="16.5" customHeight="1" x14ac:dyDescent="0.25">
      <c r="A702" s="354"/>
      <c r="B702" s="342"/>
      <c r="C702" s="436" t="s">
        <v>2280</v>
      </c>
      <c r="D702" s="449" t="s">
        <v>1073</v>
      </c>
      <c r="E702" s="342" t="s">
        <v>2281</v>
      </c>
      <c r="F702" s="344"/>
      <c r="G702" s="345"/>
      <c r="H702" s="461">
        <v>60000</v>
      </c>
      <c r="I702" s="355"/>
      <c r="J702" s="356"/>
    </row>
    <row r="703" spans="1:10" s="357" customFormat="1" ht="16.5" customHeight="1" x14ac:dyDescent="0.25">
      <c r="A703" s="354"/>
      <c r="B703" s="342" t="s">
        <v>1099</v>
      </c>
      <c r="C703" s="436" t="s">
        <v>2280</v>
      </c>
      <c r="D703" s="449" t="s">
        <v>1100</v>
      </c>
      <c r="E703" s="342" t="s">
        <v>2273</v>
      </c>
      <c r="F703" s="344"/>
      <c r="G703" s="345"/>
      <c r="H703" s="461">
        <v>40000</v>
      </c>
      <c r="I703" s="355"/>
      <c r="J703" s="356"/>
    </row>
    <row r="704" spans="1:10" s="357" customFormat="1" ht="16.5" customHeight="1" x14ac:dyDescent="0.25">
      <c r="A704" s="354"/>
      <c r="B704" s="342"/>
      <c r="C704" s="436" t="s">
        <v>2280</v>
      </c>
      <c r="D704" s="449" t="s">
        <v>1101</v>
      </c>
      <c r="E704" s="342" t="s">
        <v>2273</v>
      </c>
      <c r="F704" s="344"/>
      <c r="G704" s="345"/>
      <c r="H704" s="461">
        <v>40000</v>
      </c>
      <c r="I704" s="355"/>
      <c r="J704" s="356"/>
    </row>
    <row r="705" spans="1:10" s="357" customFormat="1" ht="16.5" customHeight="1" x14ac:dyDescent="0.25">
      <c r="A705" s="354"/>
      <c r="B705" s="342" t="s">
        <v>1121</v>
      </c>
      <c r="C705" s="436" t="s">
        <v>2280</v>
      </c>
      <c r="D705" s="449" t="s">
        <v>1124</v>
      </c>
      <c r="E705" s="342" t="s">
        <v>1125</v>
      </c>
      <c r="F705" s="359"/>
      <c r="G705" s="345"/>
      <c r="H705" s="461">
        <v>90000</v>
      </c>
      <c r="I705" s="355"/>
      <c r="J705" s="356"/>
    </row>
    <row r="706" spans="1:10" s="357" customFormat="1" ht="16.5" customHeight="1" x14ac:dyDescent="0.25">
      <c r="A706" s="354"/>
      <c r="B706" s="342" t="s">
        <v>1090</v>
      </c>
      <c r="C706" s="436" t="s">
        <v>2280</v>
      </c>
      <c r="D706" s="449" t="s">
        <v>993</v>
      </c>
      <c r="E706" s="342" t="s">
        <v>1127</v>
      </c>
      <c r="F706" s="344"/>
      <c r="G706" s="360"/>
      <c r="H706" s="462">
        <v>150000</v>
      </c>
      <c r="I706" s="355"/>
      <c r="J706" s="356"/>
    </row>
    <row r="707" spans="1:10" s="357" customFormat="1" ht="16.5" customHeight="1" x14ac:dyDescent="0.25">
      <c r="A707" s="354"/>
      <c r="B707" s="342"/>
      <c r="C707" s="436" t="s">
        <v>2280</v>
      </c>
      <c r="D707" s="449" t="s">
        <v>1128</v>
      </c>
      <c r="E707" s="342" t="s">
        <v>1129</v>
      </c>
      <c r="F707" s="344"/>
      <c r="G707" s="360"/>
      <c r="H707" s="462">
        <v>150000</v>
      </c>
      <c r="I707" s="355"/>
      <c r="J707" s="356"/>
    </row>
    <row r="708" spans="1:10" s="357" customFormat="1" ht="16.5" customHeight="1" x14ac:dyDescent="0.25">
      <c r="A708" s="354"/>
      <c r="B708" s="342" t="s">
        <v>1134</v>
      </c>
      <c r="C708" s="436" t="s">
        <v>2280</v>
      </c>
      <c r="D708" s="449" t="s">
        <v>1134</v>
      </c>
      <c r="E708" s="342" t="s">
        <v>1135</v>
      </c>
      <c r="F708" s="344"/>
      <c r="G708" s="360"/>
      <c r="H708" s="462">
        <v>150000</v>
      </c>
      <c r="I708" s="355"/>
      <c r="J708" s="356"/>
    </row>
    <row r="709" spans="1:10" s="357" customFormat="1" ht="16.5" customHeight="1" x14ac:dyDescent="0.25">
      <c r="A709" s="354"/>
      <c r="B709" s="342" t="s">
        <v>1137</v>
      </c>
      <c r="C709" s="436" t="s">
        <v>2280</v>
      </c>
      <c r="D709" s="449" t="s">
        <v>1138</v>
      </c>
      <c r="E709" s="342" t="s">
        <v>2273</v>
      </c>
      <c r="F709" s="344"/>
      <c r="G709" s="360"/>
      <c r="H709" s="462">
        <v>70000</v>
      </c>
      <c r="I709" s="355"/>
      <c r="J709" s="356"/>
    </row>
    <row r="710" spans="1:10" s="357" customFormat="1" ht="16.5" customHeight="1" x14ac:dyDescent="0.25">
      <c r="A710" s="354"/>
      <c r="B710" s="342"/>
      <c r="C710" s="407"/>
      <c r="D710" s="449" t="s">
        <v>1139</v>
      </c>
      <c r="E710" s="342" t="s">
        <v>2273</v>
      </c>
      <c r="F710" s="344"/>
      <c r="G710" s="360"/>
      <c r="H710" s="462">
        <v>70000</v>
      </c>
      <c r="I710" s="355"/>
      <c r="J710" s="356"/>
    </row>
    <row r="711" spans="1:10" s="357" customFormat="1" ht="16.5" customHeight="1" x14ac:dyDescent="0.25">
      <c r="A711" s="354"/>
      <c r="B711" s="342"/>
      <c r="C711" s="407"/>
      <c r="D711" s="449" t="s">
        <v>464</v>
      </c>
      <c r="E711" s="342" t="s">
        <v>2273</v>
      </c>
      <c r="F711" s="344"/>
      <c r="G711" s="360"/>
      <c r="H711" s="462">
        <v>70000</v>
      </c>
      <c r="I711" s="355"/>
      <c r="J711" s="356"/>
    </row>
    <row r="712" spans="1:10" s="357" customFormat="1" ht="16.5" customHeight="1" x14ac:dyDescent="0.25">
      <c r="A712" s="354"/>
      <c r="B712" s="342" t="s">
        <v>1148</v>
      </c>
      <c r="C712" s="436" t="s">
        <v>2280</v>
      </c>
      <c r="D712" s="449" t="s">
        <v>1149</v>
      </c>
      <c r="E712" s="342" t="s">
        <v>1150</v>
      </c>
      <c r="F712" s="344"/>
      <c r="G712" s="360"/>
      <c r="H712" s="462">
        <v>100000</v>
      </c>
      <c r="I712" s="355"/>
      <c r="J712" s="356"/>
    </row>
    <row r="713" spans="1:10" s="357" customFormat="1" ht="16.5" customHeight="1" x14ac:dyDescent="0.25">
      <c r="A713" s="354"/>
      <c r="B713" s="342"/>
      <c r="C713" s="407"/>
      <c r="D713" s="449" t="s">
        <v>1151</v>
      </c>
      <c r="E713" s="342" t="s">
        <v>1152</v>
      </c>
      <c r="F713" s="344"/>
      <c r="G713" s="360"/>
      <c r="H713" s="462">
        <v>60000</v>
      </c>
      <c r="I713" s="355"/>
      <c r="J713" s="356"/>
    </row>
    <row r="714" spans="1:10" s="357" customFormat="1" ht="16.5" customHeight="1" x14ac:dyDescent="0.25">
      <c r="A714" s="354"/>
      <c r="B714" s="342" t="s">
        <v>1153</v>
      </c>
      <c r="C714" s="436" t="s">
        <v>2280</v>
      </c>
      <c r="D714" s="449" t="s">
        <v>1153</v>
      </c>
      <c r="E714" s="342" t="s">
        <v>1154</v>
      </c>
      <c r="F714" s="344"/>
      <c r="G714" s="360"/>
      <c r="H714" s="462">
        <v>40000</v>
      </c>
      <c r="I714" s="355"/>
      <c r="J714" s="356"/>
    </row>
    <row r="715" spans="1:10" s="357" customFormat="1" ht="16.5" customHeight="1" x14ac:dyDescent="0.25">
      <c r="A715" s="354"/>
      <c r="B715" s="342" t="s">
        <v>1155</v>
      </c>
      <c r="C715" s="436" t="s">
        <v>2280</v>
      </c>
      <c r="D715" s="449" t="s">
        <v>1156</v>
      </c>
      <c r="E715" s="342" t="s">
        <v>1157</v>
      </c>
      <c r="F715" s="344"/>
      <c r="G715" s="360"/>
      <c r="H715" s="462">
        <v>40000</v>
      </c>
      <c r="I715" s="355"/>
      <c r="J715" s="356"/>
    </row>
    <row r="716" spans="1:10" s="357" customFormat="1" ht="16.5" customHeight="1" x14ac:dyDescent="0.25">
      <c r="A716" s="354"/>
      <c r="B716" s="342"/>
      <c r="C716" s="407"/>
      <c r="D716" s="449" t="s">
        <v>1158</v>
      </c>
      <c r="E716" s="342" t="s">
        <v>1157</v>
      </c>
      <c r="F716" s="344"/>
      <c r="G716" s="360"/>
      <c r="H716" s="462">
        <v>40000</v>
      </c>
      <c r="I716" s="355"/>
      <c r="J716" s="356"/>
    </row>
    <row r="717" spans="1:10" s="357" customFormat="1" ht="16.5" customHeight="1" x14ac:dyDescent="0.25">
      <c r="A717" s="354"/>
      <c r="B717" s="342" t="s">
        <v>1159</v>
      </c>
      <c r="C717" s="436" t="s">
        <v>2283</v>
      </c>
      <c r="D717" s="449" t="s">
        <v>1160</v>
      </c>
      <c r="E717" s="342" t="s">
        <v>1157</v>
      </c>
      <c r="F717" s="344"/>
      <c r="G717" s="360"/>
      <c r="H717" s="462">
        <v>45000</v>
      </c>
      <c r="I717" s="355"/>
      <c r="J717" s="356"/>
    </row>
    <row r="718" spans="1:10" s="357" customFormat="1" ht="16.5" customHeight="1" x14ac:dyDescent="0.25">
      <c r="A718" s="354"/>
      <c r="B718" s="342" t="s">
        <v>1168</v>
      </c>
      <c r="C718" s="436" t="s">
        <v>2283</v>
      </c>
      <c r="D718" s="449" t="s">
        <v>1169</v>
      </c>
      <c r="E718" s="342" t="s">
        <v>2273</v>
      </c>
      <c r="F718" s="344"/>
      <c r="G718" s="360"/>
      <c r="H718" s="462">
        <v>50000</v>
      </c>
      <c r="I718" s="355"/>
      <c r="J718" s="356"/>
    </row>
    <row r="719" spans="1:10" s="357" customFormat="1" ht="16.5" customHeight="1" x14ac:dyDescent="0.25">
      <c r="A719" s="354"/>
      <c r="B719" s="342"/>
      <c r="C719" s="407"/>
      <c r="D719" s="449" t="s">
        <v>1171</v>
      </c>
      <c r="E719" s="342" t="s">
        <v>2273</v>
      </c>
      <c r="F719" s="344"/>
      <c r="G719" s="360"/>
      <c r="H719" s="462">
        <v>50000</v>
      </c>
      <c r="I719" s="355"/>
      <c r="J719" s="356"/>
    </row>
    <row r="720" spans="1:10" s="357" customFormat="1" ht="16.5" customHeight="1" x14ac:dyDescent="0.25">
      <c r="A720" s="354"/>
      <c r="B720" s="342" t="s">
        <v>1174</v>
      </c>
      <c r="C720" s="436" t="s">
        <v>2283</v>
      </c>
      <c r="D720" s="449" t="s">
        <v>1175</v>
      </c>
      <c r="E720" s="342" t="s">
        <v>2273</v>
      </c>
      <c r="F720" s="344"/>
      <c r="G720" s="360"/>
      <c r="H720" s="462">
        <v>60000</v>
      </c>
      <c r="I720" s="355"/>
      <c r="J720" s="356"/>
    </row>
    <row r="721" spans="1:10" s="357" customFormat="1" ht="16.5" customHeight="1" x14ac:dyDescent="0.25">
      <c r="A721" s="354"/>
      <c r="B721" s="342"/>
      <c r="C721" s="436" t="s">
        <v>2283</v>
      </c>
      <c r="D721" s="449" t="s">
        <v>1176</v>
      </c>
      <c r="E721" s="342" t="s">
        <v>2273</v>
      </c>
      <c r="F721" s="344"/>
      <c r="G721" s="360"/>
      <c r="H721" s="462">
        <v>60000</v>
      </c>
      <c r="I721" s="355"/>
      <c r="J721" s="356"/>
    </row>
    <row r="722" spans="1:10" s="357" customFormat="1" ht="16.5" customHeight="1" x14ac:dyDescent="0.25">
      <c r="A722" s="354"/>
      <c r="B722" s="342" t="s">
        <v>1182</v>
      </c>
      <c r="C722" s="436" t="s">
        <v>2283</v>
      </c>
      <c r="D722" s="449" t="s">
        <v>1183</v>
      </c>
      <c r="E722" s="342" t="s">
        <v>643</v>
      </c>
      <c r="F722" s="344"/>
      <c r="G722" s="360"/>
      <c r="H722" s="462">
        <v>50000</v>
      </c>
      <c r="I722" s="355"/>
      <c r="J722" s="356"/>
    </row>
    <row r="723" spans="1:10" s="357" customFormat="1" ht="16.5" customHeight="1" x14ac:dyDescent="0.25">
      <c r="A723" s="354"/>
      <c r="B723" s="342"/>
      <c r="C723" s="407"/>
      <c r="D723" s="449" t="s">
        <v>1184</v>
      </c>
      <c r="E723" s="342" t="s">
        <v>1185</v>
      </c>
      <c r="F723" s="344"/>
      <c r="G723" s="360"/>
      <c r="H723" s="462">
        <v>40000</v>
      </c>
      <c r="I723" s="355"/>
      <c r="J723" s="356"/>
    </row>
    <row r="724" spans="1:10" s="357" customFormat="1" ht="16.5" customHeight="1" x14ac:dyDescent="0.25">
      <c r="A724" s="354"/>
      <c r="B724" s="342" t="s">
        <v>1186</v>
      </c>
      <c r="C724" s="436" t="s">
        <v>2283</v>
      </c>
      <c r="D724" s="449" t="s">
        <v>1187</v>
      </c>
      <c r="E724" s="342" t="s">
        <v>1157</v>
      </c>
      <c r="F724" s="344"/>
      <c r="G724" s="360"/>
      <c r="H724" s="462">
        <v>60000</v>
      </c>
      <c r="I724" s="355"/>
      <c r="J724" s="356"/>
    </row>
    <row r="725" spans="1:10" s="357" customFormat="1" ht="16.5" customHeight="1" x14ac:dyDescent="0.25">
      <c r="A725" s="354"/>
      <c r="B725" s="342"/>
      <c r="C725" s="407"/>
      <c r="D725" s="449" t="s">
        <v>1188</v>
      </c>
      <c r="E725" s="342" t="s">
        <v>791</v>
      </c>
      <c r="F725" s="344"/>
      <c r="G725" s="360"/>
      <c r="H725" s="462">
        <v>60000</v>
      </c>
      <c r="I725" s="355"/>
      <c r="J725" s="356"/>
    </row>
    <row r="726" spans="1:10" s="357" customFormat="1" ht="16.5" customHeight="1" x14ac:dyDescent="0.25">
      <c r="A726" s="354"/>
      <c r="B726" s="342"/>
      <c r="C726" s="407"/>
      <c r="D726" s="449" t="s">
        <v>1189</v>
      </c>
      <c r="E726" s="342" t="s">
        <v>1157</v>
      </c>
      <c r="F726" s="344"/>
      <c r="G726" s="360"/>
      <c r="H726" s="462">
        <v>60000</v>
      </c>
      <c r="I726" s="355"/>
      <c r="J726" s="356"/>
    </row>
    <row r="727" spans="1:10" s="357" customFormat="1" ht="16.5" customHeight="1" x14ac:dyDescent="0.25">
      <c r="A727" s="354"/>
      <c r="B727" s="342" t="s">
        <v>1195</v>
      </c>
      <c r="C727" s="436" t="s">
        <v>2283</v>
      </c>
      <c r="D727" s="449" t="s">
        <v>1197</v>
      </c>
      <c r="E727" s="342" t="s">
        <v>1198</v>
      </c>
      <c r="F727" s="344"/>
      <c r="G727" s="360"/>
      <c r="H727" s="462">
        <v>40000</v>
      </c>
      <c r="I727" s="355"/>
      <c r="J727" s="356"/>
    </row>
    <row r="728" spans="1:10" s="440" customFormat="1" ht="16.5" customHeight="1" x14ac:dyDescent="0.25">
      <c r="A728" s="437"/>
      <c r="B728" s="346"/>
      <c r="C728" s="442"/>
      <c r="D728" s="450" t="s">
        <v>1201</v>
      </c>
      <c r="E728" s="346" t="s">
        <v>1202</v>
      </c>
      <c r="F728" s="347"/>
      <c r="G728" s="362"/>
      <c r="H728" s="466">
        <v>50000</v>
      </c>
      <c r="I728" s="355"/>
      <c r="J728" s="439"/>
    </row>
    <row r="729" spans="1:10" s="357" customFormat="1" ht="16.5" customHeight="1" x14ac:dyDescent="0.25">
      <c r="A729" s="354"/>
      <c r="B729" s="342" t="s">
        <v>1209</v>
      </c>
      <c r="C729" s="436" t="s">
        <v>2283</v>
      </c>
      <c r="D729" s="449" t="s">
        <v>435</v>
      </c>
      <c r="E729" s="342" t="s">
        <v>1185</v>
      </c>
      <c r="F729" s="344"/>
      <c r="G729" s="360"/>
      <c r="H729" s="462">
        <v>40000</v>
      </c>
      <c r="I729" s="355"/>
      <c r="J729" s="356"/>
    </row>
    <row r="730" spans="1:10" s="357" customFormat="1" ht="16.5" customHeight="1" x14ac:dyDescent="0.25">
      <c r="A730" s="354"/>
      <c r="B730" s="342" t="s">
        <v>993</v>
      </c>
      <c r="C730" s="436" t="s">
        <v>2283</v>
      </c>
      <c r="D730" s="449" t="s">
        <v>1211</v>
      </c>
      <c r="E730" s="342" t="s">
        <v>2273</v>
      </c>
      <c r="F730" s="344"/>
      <c r="G730" s="360"/>
      <c r="H730" s="462">
        <v>40000</v>
      </c>
      <c r="I730" s="355"/>
      <c r="J730" s="356"/>
    </row>
    <row r="731" spans="1:10" s="357" customFormat="1" ht="16.5" customHeight="1" x14ac:dyDescent="0.25">
      <c r="A731" s="354"/>
      <c r="B731" s="342"/>
      <c r="C731" s="407"/>
      <c r="D731" s="449" t="s">
        <v>837</v>
      </c>
      <c r="E731" s="342" t="s">
        <v>2273</v>
      </c>
      <c r="F731" s="344"/>
      <c r="G731" s="360"/>
      <c r="H731" s="462">
        <v>40000</v>
      </c>
      <c r="I731" s="355"/>
      <c r="J731" s="356"/>
    </row>
    <row r="732" spans="1:10" s="357" customFormat="1" ht="16.5" customHeight="1" x14ac:dyDescent="0.25">
      <c r="A732" s="354"/>
      <c r="B732" s="342" t="s">
        <v>1213</v>
      </c>
      <c r="C732" s="436" t="s">
        <v>2283</v>
      </c>
      <c r="D732" s="449" t="s">
        <v>1216</v>
      </c>
      <c r="E732" s="342" t="s">
        <v>1157</v>
      </c>
      <c r="F732" s="344"/>
      <c r="G732" s="360"/>
      <c r="H732" s="462">
        <v>40000</v>
      </c>
      <c r="I732" s="355"/>
      <c r="J732" s="356"/>
    </row>
    <row r="733" spans="1:10" s="357" customFormat="1" ht="16.5" customHeight="1" x14ac:dyDescent="0.25">
      <c r="A733" s="354"/>
      <c r="B733" s="342" t="s">
        <v>1219</v>
      </c>
      <c r="C733" s="436" t="s">
        <v>2283</v>
      </c>
      <c r="D733" s="449" t="s">
        <v>1219</v>
      </c>
      <c r="E733" s="342" t="s">
        <v>1185</v>
      </c>
      <c r="F733" s="344"/>
      <c r="G733" s="360"/>
      <c r="H733" s="462">
        <v>40000</v>
      </c>
      <c r="I733" s="355"/>
      <c r="J733" s="356"/>
    </row>
    <row r="734" spans="1:10" s="357" customFormat="1" ht="16.5" customHeight="1" x14ac:dyDescent="0.25">
      <c r="A734" s="354"/>
      <c r="B734" s="342" t="s">
        <v>1221</v>
      </c>
      <c r="C734" s="436" t="s">
        <v>2283</v>
      </c>
      <c r="D734" s="449" t="s">
        <v>1222</v>
      </c>
      <c r="E734" s="342" t="s">
        <v>1185</v>
      </c>
      <c r="F734" s="344"/>
      <c r="G734" s="360"/>
      <c r="H734" s="462">
        <v>40000</v>
      </c>
      <c r="I734" s="355"/>
      <c r="J734" s="356"/>
    </row>
    <row r="735" spans="1:10" s="357" customFormat="1" ht="16.5" customHeight="1" x14ac:dyDescent="0.25">
      <c r="A735" s="354"/>
      <c r="B735" s="342"/>
      <c r="C735" s="436" t="s">
        <v>2283</v>
      </c>
      <c r="D735" s="449" t="s">
        <v>1223</v>
      </c>
      <c r="E735" s="342" t="s">
        <v>1009</v>
      </c>
      <c r="F735" s="344"/>
      <c r="G735" s="360"/>
      <c r="H735" s="462">
        <v>40000</v>
      </c>
      <c r="I735" s="355"/>
      <c r="J735" s="356"/>
    </row>
    <row r="736" spans="1:10" s="361" customFormat="1" ht="16.5" customHeight="1" x14ac:dyDescent="0.25">
      <c r="A736" s="342"/>
      <c r="B736" s="342" t="s">
        <v>1224</v>
      </c>
      <c r="C736" s="436" t="s">
        <v>2283</v>
      </c>
      <c r="D736" s="449" t="s">
        <v>1227</v>
      </c>
      <c r="E736" s="342" t="s">
        <v>1228</v>
      </c>
      <c r="F736" s="344"/>
      <c r="G736" s="360"/>
      <c r="H736" s="462">
        <v>40000</v>
      </c>
      <c r="I736" s="355"/>
      <c r="J736" s="358"/>
    </row>
    <row r="737" spans="1:10" s="361" customFormat="1" ht="16.5" customHeight="1" x14ac:dyDescent="0.25">
      <c r="A737" s="342"/>
      <c r="B737" s="342" t="s">
        <v>1229</v>
      </c>
      <c r="C737" s="436" t="s">
        <v>2283</v>
      </c>
      <c r="D737" s="449" t="s">
        <v>1230</v>
      </c>
      <c r="E737" s="342" t="s">
        <v>612</v>
      </c>
      <c r="F737" s="344"/>
      <c r="G737" s="360"/>
      <c r="H737" s="462">
        <v>50000</v>
      </c>
      <c r="I737" s="355"/>
      <c r="J737" s="358"/>
    </row>
    <row r="738" spans="1:10" s="361" customFormat="1" ht="16.5" customHeight="1" x14ac:dyDescent="0.25">
      <c r="A738" s="342"/>
      <c r="B738" s="342"/>
      <c r="C738" s="407"/>
      <c r="D738" s="449" t="s">
        <v>1231</v>
      </c>
      <c r="E738" s="342" t="s">
        <v>612</v>
      </c>
      <c r="F738" s="344"/>
      <c r="G738" s="360"/>
      <c r="H738" s="462">
        <v>60000</v>
      </c>
      <c r="I738" s="355"/>
      <c r="J738" s="358"/>
    </row>
    <row r="739" spans="1:10" s="361" customFormat="1" ht="16.5" customHeight="1" x14ac:dyDescent="0.25">
      <c r="A739" s="342"/>
      <c r="B739" s="342" t="s">
        <v>1232</v>
      </c>
      <c r="C739" s="407"/>
      <c r="D739" s="449" t="s">
        <v>1233</v>
      </c>
      <c r="E739" s="342" t="s">
        <v>1185</v>
      </c>
      <c r="F739" s="344"/>
      <c r="G739" s="360"/>
      <c r="H739" s="462">
        <v>60000</v>
      </c>
      <c r="I739" s="355"/>
      <c r="J739" s="358"/>
    </row>
    <row r="740" spans="1:10" s="361" customFormat="1" ht="16.5" customHeight="1" x14ac:dyDescent="0.25">
      <c r="A740" s="342"/>
      <c r="B740" s="342" t="s">
        <v>1235</v>
      </c>
      <c r="C740" s="436" t="s">
        <v>2283</v>
      </c>
      <c r="D740" s="449" t="s">
        <v>1236</v>
      </c>
      <c r="E740" s="342" t="s">
        <v>791</v>
      </c>
      <c r="F740" s="344"/>
      <c r="G740" s="360"/>
      <c r="H740" s="462">
        <v>60000</v>
      </c>
      <c r="I740" s="355"/>
      <c r="J740" s="358"/>
    </row>
    <row r="741" spans="1:10" s="493" customFormat="1" ht="16.5" customHeight="1" x14ac:dyDescent="0.25">
      <c r="A741" s="346"/>
      <c r="B741" s="346" t="s">
        <v>1240</v>
      </c>
      <c r="C741" s="438" t="s">
        <v>2283</v>
      </c>
      <c r="D741" s="450" t="s">
        <v>1241</v>
      </c>
      <c r="E741" s="346" t="s">
        <v>1157</v>
      </c>
      <c r="F741" s="347"/>
      <c r="G741" s="362"/>
      <c r="H741" s="466">
        <v>50000</v>
      </c>
      <c r="I741" s="355"/>
      <c r="J741" s="492"/>
    </row>
    <row r="742" spans="1:10" s="493" customFormat="1" ht="16.5" customHeight="1" x14ac:dyDescent="0.25">
      <c r="A742" s="346"/>
      <c r="B742" s="346"/>
      <c r="C742" s="442"/>
      <c r="D742" s="450" t="s">
        <v>1242</v>
      </c>
      <c r="E742" s="346" t="s">
        <v>1243</v>
      </c>
      <c r="F742" s="347"/>
      <c r="G742" s="362"/>
      <c r="H742" s="466">
        <v>45000</v>
      </c>
      <c r="I742" s="355"/>
      <c r="J742" s="492"/>
    </row>
    <row r="743" spans="1:10" s="493" customFormat="1" ht="16.5" customHeight="1" x14ac:dyDescent="0.25">
      <c r="A743" s="346"/>
      <c r="B743" s="346" t="s">
        <v>1026</v>
      </c>
      <c r="C743" s="438" t="s">
        <v>2283</v>
      </c>
      <c r="D743" s="450" t="s">
        <v>1244</v>
      </c>
      <c r="E743" s="346" t="s">
        <v>1157</v>
      </c>
      <c r="F743" s="347"/>
      <c r="G743" s="362"/>
      <c r="H743" s="466">
        <v>40000</v>
      </c>
      <c r="I743" s="355"/>
      <c r="J743" s="492"/>
    </row>
    <row r="744" spans="1:10" s="493" customFormat="1" ht="16.5" customHeight="1" x14ac:dyDescent="0.25">
      <c r="A744" s="346"/>
      <c r="B744" s="346" t="s">
        <v>989</v>
      </c>
      <c r="C744" s="438" t="s">
        <v>2283</v>
      </c>
      <c r="D744" s="450" t="s">
        <v>1245</v>
      </c>
      <c r="E744" s="346" t="s">
        <v>1009</v>
      </c>
      <c r="F744" s="347"/>
      <c r="G744" s="362"/>
      <c r="H744" s="466">
        <v>40000</v>
      </c>
      <c r="I744" s="355"/>
      <c r="J744" s="492"/>
    </row>
    <row r="745" spans="1:10" s="493" customFormat="1" ht="16.5" customHeight="1" x14ac:dyDescent="0.25">
      <c r="A745" s="346"/>
      <c r="B745" s="346"/>
      <c r="C745" s="442"/>
      <c r="D745" s="450" t="s">
        <v>1245</v>
      </c>
      <c r="E745" s="346" t="s">
        <v>1009</v>
      </c>
      <c r="F745" s="347"/>
      <c r="G745" s="362"/>
      <c r="H745" s="466">
        <v>40000</v>
      </c>
      <c r="I745" s="355"/>
      <c r="J745" s="492"/>
    </row>
    <row r="746" spans="1:10" s="493" customFormat="1" ht="16.5" customHeight="1" x14ac:dyDescent="0.25">
      <c r="A746" s="346"/>
      <c r="B746" s="346" t="s">
        <v>490</v>
      </c>
      <c r="C746" s="438" t="s">
        <v>2283</v>
      </c>
      <c r="D746" s="450" t="s">
        <v>1254</v>
      </c>
      <c r="E746" s="346" t="s">
        <v>2273</v>
      </c>
      <c r="F746" s="347"/>
      <c r="G746" s="362"/>
      <c r="H746" s="466">
        <v>40000</v>
      </c>
      <c r="I746" s="355"/>
      <c r="J746" s="492"/>
    </row>
    <row r="747" spans="1:10" s="493" customFormat="1" ht="16.5" customHeight="1" x14ac:dyDescent="0.25">
      <c r="A747" s="346"/>
      <c r="B747" s="346"/>
      <c r="C747" s="442"/>
      <c r="D747" s="450" t="s">
        <v>1254</v>
      </c>
      <c r="E747" s="346" t="s">
        <v>2273</v>
      </c>
      <c r="F747" s="347"/>
      <c r="G747" s="362"/>
      <c r="H747" s="466">
        <v>40000</v>
      </c>
      <c r="I747" s="355"/>
      <c r="J747" s="492"/>
    </row>
    <row r="748" spans="1:10" s="361" customFormat="1" ht="16.5" customHeight="1" x14ac:dyDescent="0.25">
      <c r="A748" s="342"/>
      <c r="B748" s="342" t="s">
        <v>1255</v>
      </c>
      <c r="C748" s="436" t="s">
        <v>2283</v>
      </c>
      <c r="D748" s="449" t="s">
        <v>1256</v>
      </c>
      <c r="E748" s="342" t="s">
        <v>1157</v>
      </c>
      <c r="F748" s="344"/>
      <c r="G748" s="360"/>
      <c r="H748" s="462">
        <v>60000</v>
      </c>
      <c r="I748" s="355"/>
      <c r="J748" s="358"/>
    </row>
    <row r="749" spans="1:10" s="361" customFormat="1" ht="16.5" customHeight="1" x14ac:dyDescent="0.25">
      <c r="A749" s="342"/>
      <c r="B749" s="342" t="s">
        <v>1257</v>
      </c>
      <c r="C749" s="436" t="s">
        <v>2283</v>
      </c>
      <c r="D749" s="449" t="s">
        <v>1258</v>
      </c>
      <c r="E749" s="342" t="s">
        <v>768</v>
      </c>
      <c r="F749" s="344"/>
      <c r="G749" s="360"/>
      <c r="H749" s="462">
        <v>60000</v>
      </c>
      <c r="I749" s="355"/>
      <c r="J749" s="358"/>
    </row>
    <row r="750" spans="1:10" s="361" customFormat="1" ht="16.5" customHeight="1" x14ac:dyDescent="0.25">
      <c r="A750" s="342"/>
      <c r="B750" s="342" t="s">
        <v>1265</v>
      </c>
      <c r="C750" s="436" t="s">
        <v>2283</v>
      </c>
      <c r="D750" s="449" t="s">
        <v>430</v>
      </c>
      <c r="E750" s="342" t="s">
        <v>1009</v>
      </c>
      <c r="F750" s="344"/>
      <c r="G750" s="360"/>
      <c r="H750" s="462">
        <v>60000</v>
      </c>
      <c r="I750" s="355"/>
      <c r="J750" s="358"/>
    </row>
    <row r="751" spans="1:10" s="361" customFormat="1" ht="16.5" customHeight="1" x14ac:dyDescent="0.25">
      <c r="A751" s="342"/>
      <c r="B751" s="342" t="s">
        <v>1266</v>
      </c>
      <c r="C751" s="436" t="s">
        <v>2283</v>
      </c>
      <c r="D751" s="449" t="s">
        <v>466</v>
      </c>
      <c r="E751" s="342" t="s">
        <v>1157</v>
      </c>
      <c r="F751" s="344"/>
      <c r="G751" s="360"/>
      <c r="H751" s="462">
        <v>50000</v>
      </c>
      <c r="I751" s="355"/>
      <c r="J751" s="358"/>
    </row>
    <row r="752" spans="1:10" s="361" customFormat="1" ht="16.5" customHeight="1" x14ac:dyDescent="0.25">
      <c r="A752" s="342"/>
      <c r="B752" s="342" t="s">
        <v>1276</v>
      </c>
      <c r="C752" s="407" t="s">
        <v>2284</v>
      </c>
      <c r="D752" s="449" t="s">
        <v>491</v>
      </c>
      <c r="E752" s="342" t="s">
        <v>791</v>
      </c>
      <c r="F752" s="344"/>
      <c r="G752" s="360"/>
      <c r="H752" s="462">
        <v>40000</v>
      </c>
      <c r="I752" s="355"/>
      <c r="J752" s="358"/>
    </row>
    <row r="753" spans="1:10" s="361" customFormat="1" ht="16.5" customHeight="1" x14ac:dyDescent="0.25">
      <c r="A753" s="342"/>
      <c r="B753" s="342" t="s">
        <v>1284</v>
      </c>
      <c r="C753" s="407" t="s">
        <v>2284</v>
      </c>
      <c r="D753" s="449" t="s">
        <v>1285</v>
      </c>
      <c r="E753" s="342" t="s">
        <v>1286</v>
      </c>
      <c r="F753" s="344"/>
      <c r="G753" s="360"/>
      <c r="H753" s="462">
        <v>40000</v>
      </c>
      <c r="I753" s="355"/>
      <c r="J753" s="358"/>
    </row>
    <row r="754" spans="1:10" s="361" customFormat="1" ht="16.5" customHeight="1" x14ac:dyDescent="0.25">
      <c r="A754" s="342"/>
      <c r="B754" s="342" t="s">
        <v>1287</v>
      </c>
      <c r="C754" s="407" t="s">
        <v>2284</v>
      </c>
      <c r="D754" s="449" t="s">
        <v>1288</v>
      </c>
      <c r="E754" s="342" t="s">
        <v>1289</v>
      </c>
      <c r="F754" s="344"/>
      <c r="G754" s="360"/>
      <c r="H754" s="462">
        <v>40000</v>
      </c>
      <c r="I754" s="355"/>
      <c r="J754" s="358"/>
    </row>
    <row r="755" spans="1:10" s="361" customFormat="1" ht="16.5" customHeight="1" x14ac:dyDescent="0.25">
      <c r="A755" s="342"/>
      <c r="B755" s="342"/>
      <c r="C755" s="407" t="s">
        <v>2284</v>
      </c>
      <c r="D755" s="449" t="s">
        <v>1290</v>
      </c>
      <c r="E755" s="342" t="s">
        <v>1289</v>
      </c>
      <c r="F755" s="344"/>
      <c r="G755" s="360"/>
      <c r="H755" s="462">
        <v>40000</v>
      </c>
      <c r="I755" s="355"/>
      <c r="J755" s="358"/>
    </row>
    <row r="756" spans="1:10" s="361" customFormat="1" ht="16.5" customHeight="1" x14ac:dyDescent="0.25">
      <c r="A756" s="342"/>
      <c r="B756" s="342"/>
      <c r="C756" s="407" t="s">
        <v>2284</v>
      </c>
      <c r="D756" s="449" t="s">
        <v>1291</v>
      </c>
      <c r="E756" s="342" t="s">
        <v>676</v>
      </c>
      <c r="F756" s="344"/>
      <c r="G756" s="360"/>
      <c r="H756" s="462">
        <v>45000</v>
      </c>
      <c r="I756" s="355"/>
      <c r="J756" s="358"/>
    </row>
    <row r="757" spans="1:10" s="361" customFormat="1" ht="16.5" customHeight="1" x14ac:dyDescent="0.25">
      <c r="A757" s="342"/>
      <c r="B757" s="342" t="s">
        <v>1292</v>
      </c>
      <c r="C757" s="407" t="s">
        <v>2284</v>
      </c>
      <c r="D757" s="449" t="s">
        <v>1292</v>
      </c>
      <c r="E757" s="342" t="s">
        <v>1289</v>
      </c>
      <c r="F757" s="344"/>
      <c r="G757" s="360"/>
      <c r="H757" s="462">
        <v>70000</v>
      </c>
      <c r="I757" s="355"/>
      <c r="J757" s="358"/>
    </row>
    <row r="758" spans="1:10" s="361" customFormat="1" ht="16.5" customHeight="1" x14ac:dyDescent="0.25">
      <c r="A758" s="342"/>
      <c r="B758" s="342"/>
      <c r="C758" s="407" t="s">
        <v>2284</v>
      </c>
      <c r="D758" s="449" t="s">
        <v>1293</v>
      </c>
      <c r="E758" s="342" t="s">
        <v>1289</v>
      </c>
      <c r="F758" s="344"/>
      <c r="G758" s="360"/>
      <c r="H758" s="462">
        <v>60000</v>
      </c>
      <c r="I758" s="355"/>
      <c r="J758" s="358"/>
    </row>
    <row r="759" spans="1:10" s="361" customFormat="1" ht="16.5" customHeight="1" x14ac:dyDescent="0.25">
      <c r="A759" s="342"/>
      <c r="B759" s="342" t="s">
        <v>1294</v>
      </c>
      <c r="C759" s="407" t="s">
        <v>2284</v>
      </c>
      <c r="D759" s="449" t="s">
        <v>1294</v>
      </c>
      <c r="E759" s="342" t="s">
        <v>1295</v>
      </c>
      <c r="F759" s="344"/>
      <c r="G759" s="360"/>
      <c r="H759" s="462">
        <v>70000</v>
      </c>
      <c r="I759" s="355"/>
      <c r="J759" s="358"/>
    </row>
    <row r="760" spans="1:10" s="361" customFormat="1" ht="16.5" customHeight="1" x14ac:dyDescent="0.25">
      <c r="A760" s="342"/>
      <c r="B760" s="342" t="s">
        <v>1296</v>
      </c>
      <c r="C760" s="407" t="s">
        <v>2284</v>
      </c>
      <c r="D760" s="449" t="s">
        <v>1296</v>
      </c>
      <c r="E760" s="342" t="s">
        <v>535</v>
      </c>
      <c r="F760" s="344"/>
      <c r="G760" s="360"/>
      <c r="H760" s="462">
        <v>40000</v>
      </c>
      <c r="I760" s="355"/>
      <c r="J760" s="358"/>
    </row>
    <row r="761" spans="1:10" s="361" customFormat="1" ht="16.5" customHeight="1" x14ac:dyDescent="0.25">
      <c r="A761" s="342"/>
      <c r="B761" s="342"/>
      <c r="C761" s="407" t="s">
        <v>2284</v>
      </c>
      <c r="D761" s="449" t="s">
        <v>1297</v>
      </c>
      <c r="E761" s="342" t="s">
        <v>676</v>
      </c>
      <c r="F761" s="344"/>
      <c r="G761" s="360"/>
      <c r="H761" s="462">
        <v>40000</v>
      </c>
      <c r="I761" s="355"/>
      <c r="J761" s="358"/>
    </row>
    <row r="762" spans="1:10" s="361" customFormat="1" ht="16.5" customHeight="1" x14ac:dyDescent="0.25">
      <c r="A762" s="342"/>
      <c r="B762" s="342" t="s">
        <v>1298</v>
      </c>
      <c r="C762" s="407" t="s">
        <v>2284</v>
      </c>
      <c r="D762" s="449" t="s">
        <v>1299</v>
      </c>
      <c r="E762" s="342" t="s">
        <v>1170</v>
      </c>
      <c r="F762" s="344"/>
      <c r="G762" s="360"/>
      <c r="H762" s="462">
        <v>60000</v>
      </c>
      <c r="I762" s="355"/>
      <c r="J762" s="358"/>
    </row>
    <row r="763" spans="1:10" s="361" customFormat="1" ht="16.5" customHeight="1" x14ac:dyDescent="0.25">
      <c r="A763" s="342"/>
      <c r="B763" s="342" t="s">
        <v>1300</v>
      </c>
      <c r="C763" s="407" t="s">
        <v>2284</v>
      </c>
      <c r="D763" s="449" t="s">
        <v>1301</v>
      </c>
      <c r="E763" s="342" t="s">
        <v>1157</v>
      </c>
      <c r="F763" s="344"/>
      <c r="G763" s="360"/>
      <c r="H763" s="462">
        <v>50000</v>
      </c>
      <c r="I763" s="355"/>
      <c r="J763" s="358"/>
    </row>
    <row r="764" spans="1:10" s="361" customFormat="1" ht="16.5" customHeight="1" x14ac:dyDescent="0.25">
      <c r="A764" s="342"/>
      <c r="B764" s="342" t="s">
        <v>1305</v>
      </c>
      <c r="C764" s="407" t="s">
        <v>2284</v>
      </c>
      <c r="D764" s="449" t="s">
        <v>1305</v>
      </c>
      <c r="E764" s="342" t="s">
        <v>676</v>
      </c>
      <c r="F764" s="344"/>
      <c r="G764" s="360"/>
      <c r="H764" s="462">
        <v>40000</v>
      </c>
      <c r="I764" s="355"/>
      <c r="J764" s="358"/>
    </row>
    <row r="765" spans="1:10" s="361" customFormat="1" ht="16.5" customHeight="1" x14ac:dyDescent="0.25">
      <c r="A765" s="342"/>
      <c r="B765" s="342"/>
      <c r="C765" s="407" t="s">
        <v>2284</v>
      </c>
      <c r="D765" s="449" t="s">
        <v>1306</v>
      </c>
      <c r="E765" s="342" t="s">
        <v>676</v>
      </c>
      <c r="F765" s="344"/>
      <c r="G765" s="360"/>
      <c r="H765" s="462">
        <v>40000</v>
      </c>
      <c r="I765" s="355"/>
      <c r="J765" s="358"/>
    </row>
    <row r="766" spans="1:10" s="361" customFormat="1" ht="16.5" customHeight="1" x14ac:dyDescent="0.25">
      <c r="A766" s="342"/>
      <c r="B766" s="342" t="s">
        <v>887</v>
      </c>
      <c r="C766" s="407" t="s">
        <v>2284</v>
      </c>
      <c r="D766" s="449" t="s">
        <v>887</v>
      </c>
      <c r="E766" s="342" t="s">
        <v>676</v>
      </c>
      <c r="F766" s="344"/>
      <c r="G766" s="360"/>
      <c r="H766" s="462">
        <v>45000</v>
      </c>
      <c r="I766" s="355"/>
      <c r="J766" s="358"/>
    </row>
    <row r="767" spans="1:10" s="361" customFormat="1" ht="16.5" customHeight="1" x14ac:dyDescent="0.25">
      <c r="A767" s="342"/>
      <c r="B767" s="342" t="s">
        <v>1311</v>
      </c>
      <c r="C767" s="407" t="s">
        <v>2284</v>
      </c>
      <c r="D767" s="449" t="s">
        <v>1312</v>
      </c>
      <c r="E767" s="342" t="s">
        <v>1289</v>
      </c>
      <c r="F767" s="344"/>
      <c r="G767" s="360"/>
      <c r="H767" s="462">
        <v>60000</v>
      </c>
      <c r="I767" s="355"/>
      <c r="J767" s="358"/>
    </row>
    <row r="768" spans="1:10" s="361" customFormat="1" ht="16.5" customHeight="1" x14ac:dyDescent="0.25">
      <c r="A768" s="342"/>
      <c r="B768" s="342"/>
      <c r="C768" s="407" t="s">
        <v>2284</v>
      </c>
      <c r="D768" s="449" t="s">
        <v>1313</v>
      </c>
      <c r="E768" s="342" t="s">
        <v>791</v>
      </c>
      <c r="F768" s="344"/>
      <c r="G768" s="360"/>
      <c r="H768" s="462">
        <v>40000</v>
      </c>
      <c r="I768" s="355"/>
      <c r="J768" s="358"/>
    </row>
    <row r="769" spans="1:10" s="361" customFormat="1" ht="16.5" customHeight="1" x14ac:dyDescent="0.25">
      <c r="A769" s="342"/>
      <c r="B769" s="342" t="s">
        <v>1320</v>
      </c>
      <c r="C769" s="407" t="s">
        <v>2284</v>
      </c>
      <c r="D769" s="449" t="s">
        <v>1321</v>
      </c>
      <c r="E769" s="342" t="s">
        <v>643</v>
      </c>
      <c r="F769" s="344"/>
      <c r="G769" s="360"/>
      <c r="H769" s="462">
        <v>50000</v>
      </c>
      <c r="I769" s="355"/>
      <c r="J769" s="358"/>
    </row>
    <row r="770" spans="1:10" s="361" customFormat="1" ht="16.5" customHeight="1" x14ac:dyDescent="0.25">
      <c r="A770" s="342"/>
      <c r="B770" s="342" t="s">
        <v>1322</v>
      </c>
      <c r="C770" s="407" t="s">
        <v>2284</v>
      </c>
      <c r="D770" s="449" t="s">
        <v>1322</v>
      </c>
      <c r="E770" s="342" t="s">
        <v>1323</v>
      </c>
      <c r="F770" s="344"/>
      <c r="G770" s="360"/>
      <c r="H770" s="462">
        <v>70000</v>
      </c>
      <c r="I770" s="355"/>
      <c r="J770" s="358"/>
    </row>
    <row r="771" spans="1:10" s="361" customFormat="1" ht="16.5" customHeight="1" x14ac:dyDescent="0.25">
      <c r="A771" s="342"/>
      <c r="B771" s="342"/>
      <c r="C771" s="407" t="s">
        <v>2284</v>
      </c>
      <c r="D771" s="449" t="s">
        <v>1324</v>
      </c>
      <c r="E771" s="342" t="s">
        <v>1325</v>
      </c>
      <c r="F771" s="344"/>
      <c r="G771" s="360"/>
      <c r="H771" s="462">
        <v>60000</v>
      </c>
      <c r="I771" s="355"/>
      <c r="J771" s="358"/>
    </row>
    <row r="772" spans="1:10" s="361" customFormat="1" ht="16.5" customHeight="1" x14ac:dyDescent="0.25">
      <c r="A772" s="342"/>
      <c r="B772" s="342" t="s">
        <v>1326</v>
      </c>
      <c r="C772" s="407" t="s">
        <v>2284</v>
      </c>
      <c r="D772" s="449" t="s">
        <v>1327</v>
      </c>
      <c r="E772" s="342" t="s">
        <v>1328</v>
      </c>
      <c r="F772" s="344"/>
      <c r="G772" s="360"/>
      <c r="H772" s="462">
        <v>50000</v>
      </c>
      <c r="I772" s="355"/>
      <c r="J772" s="358"/>
    </row>
    <row r="773" spans="1:10" s="361" customFormat="1" ht="16.5" customHeight="1" x14ac:dyDescent="0.25">
      <c r="A773" s="342"/>
      <c r="B773" s="342"/>
      <c r="C773" s="407" t="s">
        <v>2284</v>
      </c>
      <c r="D773" s="449" t="s">
        <v>1329</v>
      </c>
      <c r="E773" s="342" t="s">
        <v>643</v>
      </c>
      <c r="F773" s="344"/>
      <c r="G773" s="360"/>
      <c r="H773" s="462">
        <v>45000</v>
      </c>
      <c r="I773" s="355"/>
      <c r="J773" s="358"/>
    </row>
    <row r="774" spans="1:10" s="361" customFormat="1" ht="16.5" customHeight="1" x14ac:dyDescent="0.25">
      <c r="A774" s="342"/>
      <c r="B774" s="342" t="s">
        <v>1330</v>
      </c>
      <c r="C774" s="407" t="s">
        <v>2284</v>
      </c>
      <c r="D774" s="449" t="s">
        <v>1331</v>
      </c>
      <c r="E774" s="342" t="s">
        <v>1157</v>
      </c>
      <c r="F774" s="344"/>
      <c r="G774" s="360"/>
      <c r="H774" s="462">
        <v>50000</v>
      </c>
      <c r="I774" s="355"/>
      <c r="J774" s="358"/>
    </row>
    <row r="775" spans="1:10" s="361" customFormat="1" ht="16.5" customHeight="1" x14ac:dyDescent="0.25">
      <c r="A775" s="342"/>
      <c r="B775" s="342"/>
      <c r="C775" s="407" t="s">
        <v>2284</v>
      </c>
      <c r="D775" s="449" t="s">
        <v>1034</v>
      </c>
      <c r="E775" s="342" t="s">
        <v>1289</v>
      </c>
      <c r="F775" s="344"/>
      <c r="G775" s="360"/>
      <c r="H775" s="462">
        <v>60000</v>
      </c>
      <c r="I775" s="355"/>
      <c r="J775" s="358"/>
    </row>
    <row r="776" spans="1:10" s="361" customFormat="1" ht="16.5" customHeight="1" x14ac:dyDescent="0.25">
      <c r="A776" s="342"/>
      <c r="B776" s="346" t="s">
        <v>1332</v>
      </c>
      <c r="C776" s="407" t="s">
        <v>2284</v>
      </c>
      <c r="D776" s="449" t="s">
        <v>1333</v>
      </c>
      <c r="E776" s="342" t="s">
        <v>1334</v>
      </c>
      <c r="F776" s="344"/>
      <c r="G776" s="360"/>
      <c r="H776" s="462">
        <v>60000</v>
      </c>
      <c r="I776" s="355"/>
      <c r="J776" s="358"/>
    </row>
    <row r="777" spans="1:10" s="361" customFormat="1" ht="16.5" customHeight="1" x14ac:dyDescent="0.25">
      <c r="A777" s="342"/>
      <c r="B777" s="342" t="s">
        <v>1339</v>
      </c>
      <c r="C777" s="407" t="s">
        <v>2284</v>
      </c>
      <c r="D777" s="449" t="s">
        <v>1191</v>
      </c>
      <c r="E777" s="342" t="s">
        <v>1340</v>
      </c>
      <c r="F777" s="344"/>
      <c r="G777" s="360"/>
      <c r="H777" s="462">
        <v>50000</v>
      </c>
      <c r="I777" s="355"/>
      <c r="J777" s="358"/>
    </row>
    <row r="778" spans="1:10" s="361" customFormat="1" ht="16.5" customHeight="1" x14ac:dyDescent="0.25">
      <c r="A778" s="342"/>
      <c r="B778" s="342" t="s">
        <v>1345</v>
      </c>
      <c r="C778" s="407" t="s">
        <v>2284</v>
      </c>
      <c r="D778" s="449" t="s">
        <v>1346</v>
      </c>
      <c r="E778" s="342" t="s">
        <v>1347</v>
      </c>
      <c r="F778" s="344"/>
      <c r="G778" s="360"/>
      <c r="H778" s="462">
        <v>70000</v>
      </c>
      <c r="I778" s="355"/>
      <c r="J778" s="358"/>
    </row>
    <row r="779" spans="1:10" s="361" customFormat="1" ht="16.5" customHeight="1" x14ac:dyDescent="0.25">
      <c r="A779" s="342"/>
      <c r="B779" s="342" t="s">
        <v>1351</v>
      </c>
      <c r="C779" s="407" t="s">
        <v>2284</v>
      </c>
      <c r="D779" s="449" t="s">
        <v>1353</v>
      </c>
      <c r="E779" s="342" t="s">
        <v>1157</v>
      </c>
      <c r="F779" s="344"/>
      <c r="G779" s="360"/>
      <c r="H779" s="462">
        <v>50000</v>
      </c>
      <c r="I779" s="355"/>
      <c r="J779" s="358"/>
    </row>
    <row r="780" spans="1:10" s="361" customFormat="1" ht="16.5" customHeight="1" x14ac:dyDescent="0.25">
      <c r="A780" s="342"/>
      <c r="B780" s="342" t="s">
        <v>1359</v>
      </c>
      <c r="C780" s="407" t="s">
        <v>2284</v>
      </c>
      <c r="D780" s="449" t="s">
        <v>1360</v>
      </c>
      <c r="E780" s="342" t="s">
        <v>1361</v>
      </c>
      <c r="F780" s="344"/>
      <c r="G780" s="360"/>
      <c r="H780" s="462">
        <v>70000</v>
      </c>
      <c r="I780" s="355"/>
      <c r="J780" s="358"/>
    </row>
    <row r="781" spans="1:10" s="361" customFormat="1" ht="16.5" customHeight="1" x14ac:dyDescent="0.25">
      <c r="A781" s="342"/>
      <c r="B781" s="342" t="s">
        <v>1362</v>
      </c>
      <c r="C781" s="407" t="s">
        <v>2284</v>
      </c>
      <c r="D781" s="449" t="s">
        <v>1365</v>
      </c>
      <c r="E781" s="342" t="s">
        <v>2288</v>
      </c>
      <c r="F781" s="344"/>
      <c r="G781" s="360"/>
      <c r="H781" s="462">
        <v>60000</v>
      </c>
      <c r="I781" s="355"/>
      <c r="J781" s="358"/>
    </row>
    <row r="782" spans="1:10" s="361" customFormat="1" ht="16.5" customHeight="1" x14ac:dyDescent="0.25">
      <c r="A782" s="342"/>
      <c r="B782" s="342" t="s">
        <v>1366</v>
      </c>
      <c r="C782" s="407" t="s">
        <v>2284</v>
      </c>
      <c r="D782" s="449" t="s">
        <v>1366</v>
      </c>
      <c r="E782" s="342" t="s">
        <v>1157</v>
      </c>
      <c r="F782" s="344"/>
      <c r="G782" s="360"/>
      <c r="H782" s="462">
        <v>50000</v>
      </c>
      <c r="I782" s="355"/>
      <c r="J782" s="358"/>
    </row>
    <row r="783" spans="1:10" s="361" customFormat="1" ht="16.5" customHeight="1" x14ac:dyDescent="0.25">
      <c r="A783" s="342"/>
      <c r="B783" s="342" t="s">
        <v>1366</v>
      </c>
      <c r="C783" s="407" t="s">
        <v>2284</v>
      </c>
      <c r="D783" s="449" t="s">
        <v>1366</v>
      </c>
      <c r="E783" s="342" t="s">
        <v>1157</v>
      </c>
      <c r="F783" s="344"/>
      <c r="G783" s="360"/>
      <c r="H783" s="462">
        <v>50000</v>
      </c>
      <c r="I783" s="355"/>
      <c r="J783" s="358"/>
    </row>
    <row r="784" spans="1:10" s="361" customFormat="1" ht="16.5" customHeight="1" x14ac:dyDescent="0.25">
      <c r="A784" s="342"/>
      <c r="B784" s="342" t="s">
        <v>1370</v>
      </c>
      <c r="C784" s="407" t="s">
        <v>2284</v>
      </c>
      <c r="D784" s="449" t="s">
        <v>1371</v>
      </c>
      <c r="E784" s="342" t="s">
        <v>1372</v>
      </c>
      <c r="F784" s="344"/>
      <c r="G784" s="360"/>
      <c r="H784" s="462">
        <v>60000</v>
      </c>
      <c r="I784" s="355"/>
      <c r="J784" s="358"/>
    </row>
    <row r="785" spans="1:10" s="361" customFormat="1" ht="16.5" customHeight="1" x14ac:dyDescent="0.25">
      <c r="A785" s="342"/>
      <c r="B785" s="342" t="s">
        <v>1382</v>
      </c>
      <c r="C785" s="407" t="s">
        <v>2284</v>
      </c>
      <c r="D785" s="449" t="s">
        <v>1383</v>
      </c>
      <c r="E785" s="342" t="s">
        <v>676</v>
      </c>
      <c r="F785" s="344"/>
      <c r="G785" s="360"/>
      <c r="H785" s="462">
        <v>40000</v>
      </c>
      <c r="I785" s="355"/>
      <c r="J785" s="358"/>
    </row>
    <row r="786" spans="1:10" s="361" customFormat="1" ht="16.5" customHeight="1" x14ac:dyDescent="0.25">
      <c r="A786" s="342"/>
      <c r="B786" s="342"/>
      <c r="C786" s="407"/>
      <c r="D786" s="449" t="s">
        <v>1384</v>
      </c>
      <c r="E786" s="342" t="s">
        <v>676</v>
      </c>
      <c r="F786" s="344"/>
      <c r="G786" s="360"/>
      <c r="H786" s="462">
        <v>40000</v>
      </c>
      <c r="I786" s="355"/>
      <c r="J786" s="358"/>
    </row>
    <row r="787" spans="1:10" s="361" customFormat="1" ht="16.5" customHeight="1" x14ac:dyDescent="0.25">
      <c r="A787" s="342"/>
      <c r="B787" s="342" t="s">
        <v>1388</v>
      </c>
      <c r="C787" s="407" t="s">
        <v>2284</v>
      </c>
      <c r="D787" s="449" t="s">
        <v>1388</v>
      </c>
      <c r="E787" s="342" t="s">
        <v>643</v>
      </c>
      <c r="F787" s="344"/>
      <c r="G787" s="360"/>
      <c r="H787" s="462">
        <v>40000</v>
      </c>
      <c r="I787" s="355"/>
      <c r="J787" s="358"/>
    </row>
    <row r="788" spans="1:10" s="361" customFormat="1" ht="16.5" customHeight="1" x14ac:dyDescent="0.25">
      <c r="A788" s="342"/>
      <c r="B788" s="342" t="s">
        <v>1389</v>
      </c>
      <c r="C788" s="407" t="s">
        <v>2284</v>
      </c>
      <c r="D788" s="449" t="s">
        <v>1390</v>
      </c>
      <c r="E788" s="342" t="s">
        <v>1391</v>
      </c>
      <c r="F788" s="344"/>
      <c r="G788" s="360"/>
      <c r="H788" s="462">
        <v>40000</v>
      </c>
      <c r="I788" s="355"/>
      <c r="J788" s="358"/>
    </row>
    <row r="789" spans="1:10" s="361" customFormat="1" ht="16.5" customHeight="1" x14ac:dyDescent="0.25">
      <c r="A789" s="342"/>
      <c r="B789" s="342" t="s">
        <v>1392</v>
      </c>
      <c r="C789" s="407" t="s">
        <v>2284</v>
      </c>
      <c r="D789" s="449" t="s">
        <v>1394</v>
      </c>
      <c r="E789" s="342" t="s">
        <v>1338</v>
      </c>
      <c r="F789" s="344"/>
      <c r="G789" s="360"/>
      <c r="H789" s="462">
        <v>50000</v>
      </c>
      <c r="I789" s="355"/>
      <c r="J789" s="358"/>
    </row>
    <row r="790" spans="1:10" s="361" customFormat="1" ht="16.5" customHeight="1" x14ac:dyDescent="0.25">
      <c r="A790" s="342"/>
      <c r="B790" s="342" t="s">
        <v>1400</v>
      </c>
      <c r="C790" s="407" t="s">
        <v>2284</v>
      </c>
      <c r="D790" s="449" t="s">
        <v>1321</v>
      </c>
      <c r="E790" s="342" t="s">
        <v>1401</v>
      </c>
      <c r="F790" s="344"/>
      <c r="G790" s="360"/>
      <c r="H790" s="462">
        <v>70000</v>
      </c>
      <c r="I790" s="355"/>
      <c r="J790" s="358"/>
    </row>
    <row r="791" spans="1:10" s="361" customFormat="1" ht="16.5" customHeight="1" x14ac:dyDescent="0.25">
      <c r="A791" s="342"/>
      <c r="B791" s="342"/>
      <c r="C791" s="407"/>
      <c r="D791" s="449" t="s">
        <v>1402</v>
      </c>
      <c r="E791" s="342" t="s">
        <v>1403</v>
      </c>
      <c r="F791" s="344"/>
      <c r="G791" s="360"/>
      <c r="H791" s="462">
        <v>50000</v>
      </c>
      <c r="I791" s="355"/>
      <c r="J791" s="358"/>
    </row>
    <row r="792" spans="1:10" s="361" customFormat="1" ht="16.5" customHeight="1" x14ac:dyDescent="0.25">
      <c r="A792" s="342"/>
      <c r="B792" s="342"/>
      <c r="C792" s="407"/>
      <c r="D792" s="449" t="s">
        <v>1404</v>
      </c>
      <c r="E792" s="342" t="s">
        <v>1401</v>
      </c>
      <c r="F792" s="344"/>
      <c r="G792" s="360"/>
      <c r="H792" s="462">
        <v>65000</v>
      </c>
      <c r="I792" s="355"/>
      <c r="J792" s="358"/>
    </row>
    <row r="793" spans="1:10" s="361" customFormat="1" ht="16.5" customHeight="1" x14ac:dyDescent="0.25">
      <c r="A793" s="342"/>
      <c r="B793" s="342"/>
      <c r="C793" s="407"/>
      <c r="D793" s="449" t="s">
        <v>1405</v>
      </c>
      <c r="E793" s="342" t="s">
        <v>1401</v>
      </c>
      <c r="F793" s="344"/>
      <c r="G793" s="360"/>
      <c r="H793" s="462">
        <v>60000</v>
      </c>
      <c r="I793" s="355"/>
      <c r="J793" s="358"/>
    </row>
    <row r="794" spans="1:10" s="361" customFormat="1" ht="16.5" customHeight="1" x14ac:dyDescent="0.25">
      <c r="A794" s="342"/>
      <c r="B794" s="342" t="s">
        <v>1418</v>
      </c>
      <c r="C794" s="407" t="s">
        <v>2284</v>
      </c>
      <c r="D794" s="449" t="s">
        <v>1405</v>
      </c>
      <c r="E794" s="342" t="s">
        <v>1419</v>
      </c>
      <c r="F794" s="344"/>
      <c r="G794" s="360"/>
      <c r="H794" s="462">
        <v>60000</v>
      </c>
      <c r="I794" s="355"/>
      <c r="J794" s="358"/>
    </row>
    <row r="795" spans="1:10" s="361" customFormat="1" ht="16.5" customHeight="1" x14ac:dyDescent="0.25">
      <c r="A795" s="342"/>
      <c r="B795" s="342" t="s">
        <v>1420</v>
      </c>
      <c r="C795" s="407" t="s">
        <v>2284</v>
      </c>
      <c r="D795" s="449" t="s">
        <v>1422</v>
      </c>
      <c r="E795" s="342" t="s">
        <v>1423</v>
      </c>
      <c r="F795" s="344"/>
      <c r="G795" s="360"/>
      <c r="H795" s="462">
        <v>60000</v>
      </c>
      <c r="I795" s="355"/>
      <c r="J795" s="358"/>
    </row>
    <row r="796" spans="1:10" s="361" customFormat="1" ht="16.5" customHeight="1" x14ac:dyDescent="0.25">
      <c r="A796" s="342"/>
      <c r="B796" s="342" t="s">
        <v>1424</v>
      </c>
      <c r="C796" s="407" t="s">
        <v>2284</v>
      </c>
      <c r="D796" s="449" t="s">
        <v>1426</v>
      </c>
      <c r="E796" s="342" t="s">
        <v>1427</v>
      </c>
      <c r="F796" s="344"/>
      <c r="G796" s="360"/>
      <c r="H796" s="462">
        <v>60000</v>
      </c>
      <c r="I796" s="355"/>
      <c r="J796" s="358"/>
    </row>
    <row r="797" spans="1:10" s="361" customFormat="1" ht="16.5" customHeight="1" x14ac:dyDescent="0.25">
      <c r="A797" s="342"/>
      <c r="B797" s="342" t="s">
        <v>1428</v>
      </c>
      <c r="C797" s="407" t="s">
        <v>2284</v>
      </c>
      <c r="D797" s="449" t="s">
        <v>1429</v>
      </c>
      <c r="E797" s="342" t="s">
        <v>1430</v>
      </c>
      <c r="F797" s="344"/>
      <c r="G797" s="360"/>
      <c r="H797" s="462">
        <v>70000</v>
      </c>
      <c r="I797" s="355"/>
      <c r="J797" s="358"/>
    </row>
    <row r="798" spans="1:10" s="361" customFormat="1" ht="16.5" customHeight="1" x14ac:dyDescent="0.25">
      <c r="A798" s="342"/>
      <c r="B798" s="342"/>
      <c r="C798" s="407"/>
      <c r="D798" s="449" t="s">
        <v>1431</v>
      </c>
      <c r="E798" s="342" t="s">
        <v>1430</v>
      </c>
      <c r="F798" s="344"/>
      <c r="G798" s="360"/>
      <c r="H798" s="462">
        <v>50000</v>
      </c>
      <c r="I798" s="355"/>
      <c r="J798" s="358"/>
    </row>
    <row r="799" spans="1:10" s="361" customFormat="1" ht="16.5" customHeight="1" x14ac:dyDescent="0.25">
      <c r="A799" s="342"/>
      <c r="B799" s="342" t="s">
        <v>1433</v>
      </c>
      <c r="C799" s="407" t="s">
        <v>2284</v>
      </c>
      <c r="D799" s="449" t="s">
        <v>1433</v>
      </c>
      <c r="E799" s="342" t="s">
        <v>1434</v>
      </c>
      <c r="F799" s="344"/>
      <c r="G799" s="360"/>
      <c r="H799" s="462">
        <v>50000</v>
      </c>
      <c r="I799" s="355"/>
      <c r="J799" s="358"/>
    </row>
    <row r="800" spans="1:10" s="361" customFormat="1" ht="16.5" customHeight="1" x14ac:dyDescent="0.25">
      <c r="A800" s="342"/>
      <c r="B800" s="342"/>
      <c r="C800" s="407"/>
      <c r="D800" s="449" t="s">
        <v>1435</v>
      </c>
      <c r="E800" s="342" t="s">
        <v>1436</v>
      </c>
      <c r="F800" s="344"/>
      <c r="G800" s="360"/>
      <c r="H800" s="462">
        <v>60000</v>
      </c>
      <c r="I800" s="355"/>
      <c r="J800" s="358"/>
    </row>
    <row r="801" spans="1:10" s="361" customFormat="1" ht="16.5" customHeight="1" x14ac:dyDescent="0.25">
      <c r="A801" s="342"/>
      <c r="B801" s="342" t="s">
        <v>1441</v>
      </c>
      <c r="C801" s="407" t="s">
        <v>2284</v>
      </c>
      <c r="D801" s="449" t="s">
        <v>1442</v>
      </c>
      <c r="E801" s="342" t="s">
        <v>1157</v>
      </c>
      <c r="F801" s="344"/>
      <c r="G801" s="360"/>
      <c r="H801" s="462">
        <v>40000</v>
      </c>
      <c r="I801" s="355"/>
      <c r="J801" s="358"/>
    </row>
    <row r="802" spans="1:10" s="361" customFormat="1" ht="16.5" customHeight="1" x14ac:dyDescent="0.25">
      <c r="A802" s="342"/>
      <c r="B802" s="342" t="s">
        <v>1444</v>
      </c>
      <c r="C802" s="407" t="s">
        <v>2284</v>
      </c>
      <c r="D802" s="449" t="s">
        <v>1444</v>
      </c>
      <c r="E802" s="342" t="s">
        <v>1445</v>
      </c>
      <c r="F802" s="344"/>
      <c r="G802" s="360"/>
      <c r="H802" s="462">
        <v>40000</v>
      </c>
      <c r="I802" s="355"/>
      <c r="J802" s="358"/>
    </row>
    <row r="803" spans="1:10" s="361" customFormat="1" ht="16.5" customHeight="1" x14ac:dyDescent="0.25">
      <c r="A803" s="342"/>
      <c r="B803" s="342" t="s">
        <v>1452</v>
      </c>
      <c r="C803" s="407" t="s">
        <v>2284</v>
      </c>
      <c r="D803" s="449" t="s">
        <v>1452</v>
      </c>
      <c r="E803" s="342" t="s">
        <v>1340</v>
      </c>
      <c r="F803" s="344"/>
      <c r="G803" s="360"/>
      <c r="H803" s="462">
        <v>40000</v>
      </c>
      <c r="I803" s="355"/>
      <c r="J803" s="358"/>
    </row>
    <row r="804" spans="1:10" s="361" customFormat="1" ht="16.5" customHeight="1" x14ac:dyDescent="0.25">
      <c r="A804" s="342"/>
      <c r="B804" s="342"/>
      <c r="C804" s="407"/>
      <c r="D804" s="449" t="s">
        <v>1453</v>
      </c>
      <c r="E804" s="342" t="s">
        <v>676</v>
      </c>
      <c r="F804" s="344"/>
      <c r="G804" s="360"/>
      <c r="H804" s="462">
        <v>40000</v>
      </c>
      <c r="I804" s="355"/>
      <c r="J804" s="358"/>
    </row>
    <row r="805" spans="1:10" s="361" customFormat="1" ht="16.5" customHeight="1" x14ac:dyDescent="0.25">
      <c r="A805" s="342"/>
      <c r="B805" s="342" t="s">
        <v>1454</v>
      </c>
      <c r="C805" s="407" t="s">
        <v>2284</v>
      </c>
      <c r="D805" s="449" t="s">
        <v>1455</v>
      </c>
      <c r="E805" s="342" t="s">
        <v>1391</v>
      </c>
      <c r="F805" s="344"/>
      <c r="G805" s="360"/>
      <c r="H805" s="462">
        <v>40000</v>
      </c>
      <c r="I805" s="355"/>
      <c r="J805" s="358"/>
    </row>
    <row r="806" spans="1:10" s="361" customFormat="1" ht="16.5" customHeight="1" x14ac:dyDescent="0.25">
      <c r="A806" s="342"/>
      <c r="B806" s="342" t="s">
        <v>1457</v>
      </c>
      <c r="C806" s="407"/>
      <c r="D806" s="449" t="s">
        <v>1457</v>
      </c>
      <c r="E806" s="342" t="s">
        <v>535</v>
      </c>
      <c r="F806" s="344"/>
      <c r="G806" s="360"/>
      <c r="H806" s="462">
        <v>40000</v>
      </c>
      <c r="I806" s="355"/>
      <c r="J806" s="358"/>
    </row>
    <row r="807" spans="1:10" s="361" customFormat="1" ht="16.5" customHeight="1" x14ac:dyDescent="0.25">
      <c r="A807" s="342"/>
      <c r="B807" s="342" t="s">
        <v>2291</v>
      </c>
      <c r="C807" s="407" t="s">
        <v>2284</v>
      </c>
      <c r="D807" s="449" t="s">
        <v>1460</v>
      </c>
      <c r="E807" s="342" t="s">
        <v>1157</v>
      </c>
      <c r="F807" s="344"/>
      <c r="G807" s="360"/>
      <c r="H807" s="462">
        <v>40000</v>
      </c>
      <c r="I807" s="355"/>
      <c r="J807" s="358"/>
    </row>
    <row r="808" spans="1:10" s="361" customFormat="1" ht="16.5" customHeight="1" x14ac:dyDescent="0.25">
      <c r="A808" s="342"/>
      <c r="B808" s="342" t="s">
        <v>1468</v>
      </c>
      <c r="C808" s="407" t="s">
        <v>2284</v>
      </c>
      <c r="D808" s="449" t="s">
        <v>1468</v>
      </c>
      <c r="E808" s="342" t="s">
        <v>1391</v>
      </c>
      <c r="F808" s="344"/>
      <c r="G808" s="360"/>
      <c r="H808" s="462">
        <v>40000</v>
      </c>
      <c r="I808" s="355"/>
      <c r="J808" s="358"/>
    </row>
    <row r="809" spans="1:10" s="361" customFormat="1" ht="16.5" customHeight="1" x14ac:dyDescent="0.25">
      <c r="A809" s="342"/>
      <c r="B809" s="342" t="s">
        <v>1468</v>
      </c>
      <c r="C809" s="407" t="s">
        <v>2284</v>
      </c>
      <c r="D809" s="449" t="s">
        <v>1469</v>
      </c>
      <c r="E809" s="342" t="s">
        <v>1470</v>
      </c>
      <c r="F809" s="344"/>
      <c r="G809" s="360"/>
      <c r="H809" s="462">
        <v>60000</v>
      </c>
      <c r="I809" s="355"/>
      <c r="J809" s="358"/>
    </row>
    <row r="810" spans="1:10" s="361" customFormat="1" ht="16.5" customHeight="1" x14ac:dyDescent="0.25">
      <c r="A810" s="342"/>
      <c r="B810" s="342" t="s">
        <v>1472</v>
      </c>
      <c r="C810" s="407" t="s">
        <v>2284</v>
      </c>
      <c r="D810" s="449" t="s">
        <v>1473</v>
      </c>
      <c r="E810" s="342" t="s">
        <v>1157</v>
      </c>
      <c r="F810" s="344"/>
      <c r="G810" s="360"/>
      <c r="H810" s="462">
        <v>40000</v>
      </c>
      <c r="I810" s="355"/>
      <c r="J810" s="358"/>
    </row>
    <row r="811" spans="1:10" s="361" customFormat="1" ht="16.5" customHeight="1" x14ac:dyDescent="0.25">
      <c r="A811" s="342"/>
      <c r="B811" s="342" t="s">
        <v>1474</v>
      </c>
      <c r="C811" s="407" t="s">
        <v>2284</v>
      </c>
      <c r="D811" s="449" t="s">
        <v>1475</v>
      </c>
      <c r="E811" s="342" t="s">
        <v>1476</v>
      </c>
      <c r="F811" s="344"/>
      <c r="G811" s="360"/>
      <c r="H811" s="462">
        <v>50000</v>
      </c>
      <c r="I811" s="355"/>
      <c r="J811" s="358"/>
    </row>
    <row r="812" spans="1:10" s="361" customFormat="1" ht="16.5" customHeight="1" x14ac:dyDescent="0.25">
      <c r="A812" s="342"/>
      <c r="B812" s="342" t="s">
        <v>1477</v>
      </c>
      <c r="C812" s="407" t="s">
        <v>2284</v>
      </c>
      <c r="D812" s="449" t="s">
        <v>1482</v>
      </c>
      <c r="E812" s="342" t="s">
        <v>2293</v>
      </c>
      <c r="F812" s="344"/>
      <c r="G812" s="360"/>
      <c r="H812" s="462">
        <v>70000</v>
      </c>
      <c r="I812" s="355"/>
      <c r="J812" s="358"/>
    </row>
    <row r="813" spans="1:10" s="361" customFormat="1" ht="16.5" customHeight="1" x14ac:dyDescent="0.25">
      <c r="A813" s="342"/>
      <c r="B813" s="342" t="s">
        <v>1483</v>
      </c>
      <c r="C813" s="407" t="s">
        <v>2284</v>
      </c>
      <c r="D813" s="449" t="s">
        <v>1485</v>
      </c>
      <c r="E813" s="342" t="s">
        <v>1486</v>
      </c>
      <c r="F813" s="344"/>
      <c r="G813" s="360"/>
      <c r="H813" s="462">
        <v>50000</v>
      </c>
      <c r="I813" s="355"/>
      <c r="J813" s="358"/>
    </row>
    <row r="814" spans="1:10" s="361" customFormat="1" ht="16.5" customHeight="1" x14ac:dyDescent="0.25">
      <c r="A814" s="342"/>
      <c r="B814" s="342" t="s">
        <v>1487</v>
      </c>
      <c r="C814" s="407" t="s">
        <v>2284</v>
      </c>
      <c r="D814" s="449" t="s">
        <v>1487</v>
      </c>
      <c r="E814" s="342" t="s">
        <v>1488</v>
      </c>
      <c r="F814" s="344"/>
      <c r="G814" s="360"/>
      <c r="H814" s="462">
        <v>40000</v>
      </c>
      <c r="I814" s="355"/>
      <c r="J814" s="358"/>
    </row>
    <row r="815" spans="1:10" s="361" customFormat="1" ht="16.5" customHeight="1" x14ac:dyDescent="0.25">
      <c r="A815" s="342"/>
      <c r="B815" s="342" t="s">
        <v>1489</v>
      </c>
      <c r="C815" s="407" t="s">
        <v>2284</v>
      </c>
      <c r="D815" s="449" t="s">
        <v>1489</v>
      </c>
      <c r="E815" s="342" t="s">
        <v>1490</v>
      </c>
      <c r="F815" s="344"/>
      <c r="G815" s="360"/>
      <c r="H815" s="462">
        <v>50000</v>
      </c>
      <c r="I815" s="355"/>
      <c r="J815" s="358"/>
    </row>
    <row r="816" spans="1:10" s="361" customFormat="1" ht="16.5" customHeight="1" x14ac:dyDescent="0.25">
      <c r="A816" s="342"/>
      <c r="B816" s="342" t="s">
        <v>1493</v>
      </c>
      <c r="C816" s="407" t="s">
        <v>2284</v>
      </c>
      <c r="D816" s="449" t="s">
        <v>565</v>
      </c>
      <c r="E816" s="342" t="s">
        <v>791</v>
      </c>
      <c r="F816" s="344"/>
      <c r="G816" s="360"/>
      <c r="H816" s="462">
        <v>40000</v>
      </c>
      <c r="I816" s="355"/>
      <c r="J816" s="358"/>
    </row>
    <row r="817" spans="1:10" s="361" customFormat="1" ht="16.5" customHeight="1" x14ac:dyDescent="0.25">
      <c r="A817" s="342"/>
      <c r="B817" s="342" t="s">
        <v>1494</v>
      </c>
      <c r="C817" s="407" t="s">
        <v>2284</v>
      </c>
      <c r="D817" s="449" t="s">
        <v>1270</v>
      </c>
      <c r="E817" s="342" t="s">
        <v>1499</v>
      </c>
      <c r="F817" s="344"/>
      <c r="G817" s="360"/>
      <c r="H817" s="462">
        <v>50000</v>
      </c>
      <c r="I817" s="355"/>
      <c r="J817" s="358"/>
    </row>
    <row r="818" spans="1:10" s="361" customFormat="1" ht="16.5" customHeight="1" x14ac:dyDescent="0.25">
      <c r="A818" s="342"/>
      <c r="B818" s="342"/>
      <c r="C818" s="407"/>
      <c r="D818" s="449" t="s">
        <v>1270</v>
      </c>
      <c r="E818" s="342" t="s">
        <v>1499</v>
      </c>
      <c r="F818" s="344"/>
      <c r="G818" s="360"/>
      <c r="H818" s="462">
        <v>50000</v>
      </c>
      <c r="I818" s="355"/>
      <c r="J818" s="358"/>
    </row>
    <row r="819" spans="1:10" s="361" customFormat="1" ht="16.5" customHeight="1" x14ac:dyDescent="0.25">
      <c r="A819" s="342"/>
      <c r="B819" s="342" t="s">
        <v>1495</v>
      </c>
      <c r="C819" s="407" t="s">
        <v>2284</v>
      </c>
      <c r="D819" s="449" t="s">
        <v>1496</v>
      </c>
      <c r="E819" s="342" t="s">
        <v>1499</v>
      </c>
      <c r="F819" s="344"/>
      <c r="G819" s="360"/>
      <c r="H819" s="462">
        <v>50000</v>
      </c>
      <c r="I819" s="355"/>
      <c r="J819" s="358"/>
    </row>
    <row r="820" spans="1:10" s="361" customFormat="1" ht="16.5" customHeight="1" x14ac:dyDescent="0.25">
      <c r="A820" s="342"/>
      <c r="B820" s="342" t="s">
        <v>1497</v>
      </c>
      <c r="C820" s="407" t="s">
        <v>2284</v>
      </c>
      <c r="D820" s="449" t="s">
        <v>1498</v>
      </c>
      <c r="E820" s="342" t="s">
        <v>1499</v>
      </c>
      <c r="F820" s="344"/>
      <c r="G820" s="360"/>
      <c r="H820" s="462">
        <v>50000</v>
      </c>
      <c r="I820" s="355"/>
      <c r="J820" s="358"/>
    </row>
    <row r="821" spans="1:10" s="361" customFormat="1" ht="16.5" customHeight="1" x14ac:dyDescent="0.25">
      <c r="A821" s="342"/>
      <c r="B821" s="342" t="s">
        <v>1500</v>
      </c>
      <c r="C821" s="407" t="s">
        <v>2284</v>
      </c>
      <c r="D821" s="449" t="s">
        <v>1501</v>
      </c>
      <c r="E821" s="342" t="s">
        <v>1502</v>
      </c>
      <c r="F821" s="344"/>
      <c r="G821" s="360"/>
      <c r="H821" s="462">
        <v>45000</v>
      </c>
      <c r="I821" s="355"/>
      <c r="J821" s="358"/>
    </row>
    <row r="822" spans="1:10" s="361" customFormat="1" ht="16.5" customHeight="1" x14ac:dyDescent="0.25">
      <c r="A822" s="342"/>
      <c r="B822" s="342"/>
      <c r="C822" s="407"/>
      <c r="D822" s="449" t="s">
        <v>1503</v>
      </c>
      <c r="E822" s="342" t="s">
        <v>1502</v>
      </c>
      <c r="F822" s="344"/>
      <c r="G822" s="360"/>
      <c r="H822" s="462">
        <v>40000</v>
      </c>
      <c r="I822" s="355"/>
      <c r="J822" s="358"/>
    </row>
    <row r="823" spans="1:10" s="361" customFormat="1" ht="16.5" customHeight="1" x14ac:dyDescent="0.25">
      <c r="A823" s="342"/>
      <c r="B823" s="342" t="s">
        <v>1504</v>
      </c>
      <c r="C823" s="407" t="s">
        <v>2284</v>
      </c>
      <c r="D823" s="449" t="s">
        <v>1505</v>
      </c>
      <c r="E823" s="342" t="s">
        <v>1510</v>
      </c>
      <c r="F823" s="344"/>
      <c r="G823" s="360"/>
      <c r="H823" s="462">
        <v>50000</v>
      </c>
      <c r="I823" s="355"/>
      <c r="J823" s="358"/>
    </row>
    <row r="824" spans="1:10" s="361" customFormat="1" ht="16.5" customHeight="1" x14ac:dyDescent="0.25">
      <c r="A824" s="342"/>
      <c r="B824" s="342" t="s">
        <v>1508</v>
      </c>
      <c r="C824" s="407" t="s">
        <v>2284</v>
      </c>
      <c r="D824" s="449" t="s">
        <v>1509</v>
      </c>
      <c r="E824" s="342" t="s">
        <v>1391</v>
      </c>
      <c r="F824" s="344"/>
      <c r="G824" s="360"/>
      <c r="H824" s="462">
        <v>40000</v>
      </c>
      <c r="I824" s="355"/>
      <c r="J824" s="358"/>
    </row>
    <row r="825" spans="1:10" s="361" customFormat="1" ht="16.5" customHeight="1" x14ac:dyDescent="0.25">
      <c r="A825" s="342"/>
      <c r="B825" s="342"/>
      <c r="C825" s="407"/>
      <c r="D825" s="449" t="s">
        <v>1627</v>
      </c>
      <c r="E825" s="342" t="s">
        <v>1391</v>
      </c>
      <c r="F825" s="344"/>
      <c r="G825" s="360"/>
      <c r="H825" s="462">
        <v>40000</v>
      </c>
      <c r="I825" s="355"/>
      <c r="J825" s="358"/>
    </row>
    <row r="826" spans="1:10" s="361" customFormat="1" ht="16.5" customHeight="1" x14ac:dyDescent="0.25">
      <c r="A826" s="342"/>
      <c r="B826" s="342" t="s">
        <v>1370</v>
      </c>
      <c r="C826" s="407" t="s">
        <v>2284</v>
      </c>
      <c r="D826" s="449" t="s">
        <v>1371</v>
      </c>
      <c r="E826" s="342" t="s">
        <v>1510</v>
      </c>
      <c r="F826" s="344"/>
      <c r="G826" s="360"/>
      <c r="H826" s="462">
        <v>50000</v>
      </c>
      <c r="I826" s="355"/>
      <c r="J826" s="358"/>
    </row>
    <row r="827" spans="1:10" s="361" customFormat="1" ht="16.5" customHeight="1" x14ac:dyDescent="0.25">
      <c r="A827" s="342"/>
      <c r="B827" s="342" t="s">
        <v>1511</v>
      </c>
      <c r="C827" s="407" t="s">
        <v>2284</v>
      </c>
      <c r="D827" s="449" t="s">
        <v>1512</v>
      </c>
      <c r="E827" s="342" t="s">
        <v>1510</v>
      </c>
      <c r="F827" s="344"/>
      <c r="G827" s="360"/>
      <c r="H827" s="462">
        <v>50000</v>
      </c>
      <c r="I827" s="355"/>
      <c r="J827" s="358"/>
    </row>
    <row r="828" spans="1:10" s="361" customFormat="1" ht="16.5" customHeight="1" x14ac:dyDescent="0.25">
      <c r="A828" s="342"/>
      <c r="B828" s="342" t="s">
        <v>2266</v>
      </c>
      <c r="C828" s="407" t="s">
        <v>2284</v>
      </c>
      <c r="D828" s="449" t="s">
        <v>1516</v>
      </c>
      <c r="E828" s="342" t="s">
        <v>1517</v>
      </c>
      <c r="F828" s="344"/>
      <c r="G828" s="360"/>
      <c r="H828" s="462">
        <v>50000</v>
      </c>
      <c r="I828" s="355"/>
      <c r="J828" s="358"/>
    </row>
    <row r="829" spans="1:10" s="361" customFormat="1" ht="18" customHeight="1" x14ac:dyDescent="0.25">
      <c r="A829" s="342"/>
      <c r="B829" s="342" t="s">
        <v>1531</v>
      </c>
      <c r="C829" s="407" t="s">
        <v>2284</v>
      </c>
      <c r="D829" s="449" t="s">
        <v>1533</v>
      </c>
      <c r="E829" s="342" t="s">
        <v>1486</v>
      </c>
      <c r="F829" s="344"/>
      <c r="G829" s="360"/>
      <c r="H829" s="462">
        <v>50000</v>
      </c>
      <c r="I829" s="355"/>
      <c r="J829" s="358"/>
    </row>
    <row r="830" spans="1:10" s="361" customFormat="1" ht="16.5" customHeight="1" x14ac:dyDescent="0.25">
      <c r="A830" s="342"/>
      <c r="B830" s="342"/>
      <c r="C830" s="407"/>
      <c r="D830" s="449" t="s">
        <v>1534</v>
      </c>
      <c r="E830" s="342" t="s">
        <v>1486</v>
      </c>
      <c r="F830" s="344"/>
      <c r="G830" s="360"/>
      <c r="H830" s="462">
        <v>50000</v>
      </c>
      <c r="I830" s="355"/>
      <c r="J830" s="358"/>
    </row>
    <row r="831" spans="1:10" s="361" customFormat="1" ht="16.5" customHeight="1" x14ac:dyDescent="0.25">
      <c r="A831" s="342"/>
      <c r="B831" s="342" t="s">
        <v>1535</v>
      </c>
      <c r="C831" s="407" t="s">
        <v>2295</v>
      </c>
      <c r="D831" s="449" t="s">
        <v>1536</v>
      </c>
      <c r="E831" s="342" t="s">
        <v>1537</v>
      </c>
      <c r="F831" s="344"/>
      <c r="G831" s="360"/>
      <c r="H831" s="462">
        <v>50000</v>
      </c>
      <c r="I831" s="355"/>
      <c r="J831" s="358"/>
    </row>
    <row r="832" spans="1:10" s="361" customFormat="1" ht="16.5" customHeight="1" x14ac:dyDescent="0.25">
      <c r="A832" s="342"/>
      <c r="B832" s="342" t="s">
        <v>1538</v>
      </c>
      <c r="C832" s="407" t="s">
        <v>2295</v>
      </c>
      <c r="D832" s="449" t="s">
        <v>1538</v>
      </c>
      <c r="E832" s="342" t="s">
        <v>535</v>
      </c>
      <c r="F832" s="344"/>
      <c r="G832" s="360"/>
      <c r="H832" s="462">
        <v>50000</v>
      </c>
      <c r="I832" s="355"/>
      <c r="J832" s="358"/>
    </row>
    <row r="833" spans="1:10" s="361" customFormat="1" ht="16.5" customHeight="1" x14ac:dyDescent="0.25">
      <c r="A833" s="342"/>
      <c r="B833" s="342" t="s">
        <v>1539</v>
      </c>
      <c r="C833" s="407" t="s">
        <v>2295</v>
      </c>
      <c r="D833" s="449" t="s">
        <v>1540</v>
      </c>
      <c r="E833" s="342" t="s">
        <v>1537</v>
      </c>
      <c r="F833" s="344"/>
      <c r="G833" s="360"/>
      <c r="H833" s="462">
        <v>50000</v>
      </c>
      <c r="I833" s="355"/>
      <c r="J833" s="358"/>
    </row>
    <row r="834" spans="1:10" s="361" customFormat="1" ht="16.5" customHeight="1" x14ac:dyDescent="0.25">
      <c r="A834" s="342"/>
      <c r="B834" s="342" t="s">
        <v>1541</v>
      </c>
      <c r="C834" s="407" t="s">
        <v>2295</v>
      </c>
      <c r="D834" s="449" t="s">
        <v>1542</v>
      </c>
      <c r="E834" s="342" t="s">
        <v>791</v>
      </c>
      <c r="F834" s="344"/>
      <c r="G834" s="360"/>
      <c r="H834" s="462">
        <v>50000</v>
      </c>
      <c r="I834" s="355"/>
      <c r="J834" s="358"/>
    </row>
    <row r="835" spans="1:10" s="361" customFormat="1" ht="16.5" customHeight="1" x14ac:dyDescent="0.25">
      <c r="A835" s="342"/>
      <c r="B835" s="342" t="s">
        <v>1543</v>
      </c>
      <c r="C835" s="407" t="s">
        <v>2295</v>
      </c>
      <c r="D835" s="449" t="s">
        <v>1544</v>
      </c>
      <c r="E835" s="342" t="s">
        <v>1391</v>
      </c>
      <c r="F835" s="344"/>
      <c r="G835" s="360"/>
      <c r="H835" s="462">
        <v>40000</v>
      </c>
      <c r="I835" s="355"/>
      <c r="J835" s="358"/>
    </row>
    <row r="836" spans="1:10" s="361" customFormat="1" ht="16.5" customHeight="1" x14ac:dyDescent="0.25">
      <c r="A836" s="342"/>
      <c r="B836" s="342" t="s">
        <v>1545</v>
      </c>
      <c r="C836" s="407" t="s">
        <v>2295</v>
      </c>
      <c r="D836" s="449" t="s">
        <v>493</v>
      </c>
      <c r="E836" s="342" t="s">
        <v>1546</v>
      </c>
      <c r="F836" s="344"/>
      <c r="G836" s="360"/>
      <c r="H836" s="462">
        <v>40000</v>
      </c>
      <c r="I836" s="355"/>
      <c r="J836" s="358"/>
    </row>
    <row r="837" spans="1:10" s="361" customFormat="1" ht="16.5" customHeight="1" x14ac:dyDescent="0.25">
      <c r="A837" s="342"/>
      <c r="B837" s="342"/>
      <c r="C837" s="407"/>
      <c r="D837" s="449" t="s">
        <v>1139</v>
      </c>
      <c r="E837" s="342" t="s">
        <v>1486</v>
      </c>
      <c r="F837" s="344"/>
      <c r="G837" s="360"/>
      <c r="H837" s="462">
        <v>50000</v>
      </c>
      <c r="I837" s="355"/>
      <c r="J837" s="358"/>
    </row>
    <row r="838" spans="1:10" s="361" customFormat="1" ht="16.5" customHeight="1" x14ac:dyDescent="0.25">
      <c r="A838" s="342"/>
      <c r="B838" s="342" t="s">
        <v>1547</v>
      </c>
      <c r="C838" s="407" t="s">
        <v>2295</v>
      </c>
      <c r="D838" s="449" t="s">
        <v>1548</v>
      </c>
      <c r="E838" s="342" t="s">
        <v>1486</v>
      </c>
      <c r="F838" s="344"/>
      <c r="G838" s="360"/>
      <c r="H838" s="462">
        <v>40000</v>
      </c>
      <c r="I838" s="355"/>
      <c r="J838" s="358"/>
    </row>
    <row r="839" spans="1:10" s="361" customFormat="1" ht="16.5" customHeight="1" x14ac:dyDescent="0.25">
      <c r="A839" s="342"/>
      <c r="B839" s="342" t="s">
        <v>1549</v>
      </c>
      <c r="C839" s="407" t="s">
        <v>2295</v>
      </c>
      <c r="D839" s="449" t="s">
        <v>455</v>
      </c>
      <c r="E839" s="342" t="s">
        <v>1486</v>
      </c>
      <c r="F839" s="344"/>
      <c r="G839" s="360"/>
      <c r="H839" s="462">
        <v>50000</v>
      </c>
      <c r="I839" s="355"/>
      <c r="J839" s="358"/>
    </row>
    <row r="840" spans="1:10" s="361" customFormat="1" ht="16.5" customHeight="1" x14ac:dyDescent="0.25">
      <c r="A840" s="342"/>
      <c r="B840" s="342"/>
      <c r="C840" s="407"/>
      <c r="D840" s="449" t="s">
        <v>1550</v>
      </c>
      <c r="E840" s="342" t="s">
        <v>1486</v>
      </c>
      <c r="F840" s="344"/>
      <c r="G840" s="360"/>
      <c r="H840" s="462">
        <v>50000</v>
      </c>
      <c r="I840" s="355"/>
      <c r="J840" s="358"/>
    </row>
    <row r="841" spans="1:10" s="361" customFormat="1" ht="16.5" customHeight="1" x14ac:dyDescent="0.25">
      <c r="A841" s="342"/>
      <c r="B841" s="342" t="s">
        <v>1551</v>
      </c>
      <c r="C841" s="407" t="s">
        <v>2295</v>
      </c>
      <c r="D841" s="449" t="s">
        <v>1552</v>
      </c>
      <c r="E841" s="342" t="s">
        <v>1486</v>
      </c>
      <c r="F841" s="344"/>
      <c r="G841" s="360"/>
      <c r="H841" s="462">
        <v>60000</v>
      </c>
      <c r="I841" s="355"/>
      <c r="J841" s="358"/>
    </row>
    <row r="842" spans="1:10" s="361" customFormat="1" ht="16.5" customHeight="1" x14ac:dyDescent="0.25">
      <c r="A842" s="342"/>
      <c r="B842" s="342"/>
      <c r="C842" s="407"/>
      <c r="D842" s="449" t="s">
        <v>1553</v>
      </c>
      <c r="E842" s="342" t="s">
        <v>1486</v>
      </c>
      <c r="F842" s="344"/>
      <c r="G842" s="360"/>
      <c r="H842" s="462">
        <v>60000</v>
      </c>
      <c r="I842" s="355"/>
      <c r="J842" s="358"/>
    </row>
    <row r="843" spans="1:10" s="361" customFormat="1" ht="16.5" customHeight="1" x14ac:dyDescent="0.25">
      <c r="A843" s="342"/>
      <c r="B843" s="342"/>
      <c r="C843" s="407"/>
      <c r="D843" s="449" t="s">
        <v>824</v>
      </c>
      <c r="E843" s="342" t="s">
        <v>1486</v>
      </c>
      <c r="F843" s="344"/>
      <c r="G843" s="360"/>
      <c r="H843" s="462">
        <v>60000</v>
      </c>
      <c r="I843" s="355"/>
      <c r="J843" s="358"/>
    </row>
    <row r="844" spans="1:10" s="361" customFormat="1" ht="16.5" customHeight="1" x14ac:dyDescent="0.25">
      <c r="A844" s="342"/>
      <c r="B844" s="342" t="s">
        <v>1554</v>
      </c>
      <c r="C844" s="407" t="s">
        <v>2295</v>
      </c>
      <c r="D844" s="449" t="s">
        <v>1556</v>
      </c>
      <c r="E844" s="342" t="s">
        <v>535</v>
      </c>
      <c r="F844" s="344"/>
      <c r="G844" s="360"/>
      <c r="H844" s="462">
        <v>50000</v>
      </c>
      <c r="I844" s="355"/>
      <c r="J844" s="358"/>
    </row>
    <row r="845" spans="1:10" s="361" customFormat="1" ht="16.5" customHeight="1" x14ac:dyDescent="0.25">
      <c r="A845" s="342"/>
      <c r="B845" s="342" t="s">
        <v>1557</v>
      </c>
      <c r="C845" s="407" t="s">
        <v>2295</v>
      </c>
      <c r="D845" s="449" t="s">
        <v>1558</v>
      </c>
      <c r="E845" s="342" t="s">
        <v>1486</v>
      </c>
      <c r="F845" s="344"/>
      <c r="G845" s="360"/>
      <c r="H845" s="462">
        <v>40000</v>
      </c>
      <c r="I845" s="355"/>
      <c r="J845" s="358"/>
    </row>
    <row r="846" spans="1:10" s="361" customFormat="1" ht="16.5" customHeight="1" x14ac:dyDescent="0.25">
      <c r="A846" s="342"/>
      <c r="B846" s="342" t="s">
        <v>1562</v>
      </c>
      <c r="C846" s="407" t="s">
        <v>2295</v>
      </c>
      <c r="D846" s="449" t="s">
        <v>1563</v>
      </c>
      <c r="E846" s="342" t="s">
        <v>1486</v>
      </c>
      <c r="F846" s="344"/>
      <c r="G846" s="360"/>
      <c r="H846" s="462">
        <v>50000</v>
      </c>
      <c r="I846" s="355"/>
      <c r="J846" s="358"/>
    </row>
    <row r="847" spans="1:10" s="361" customFormat="1" ht="16.5" customHeight="1" x14ac:dyDescent="0.25">
      <c r="A847" s="342"/>
      <c r="B847" s="342"/>
      <c r="C847" s="407" t="s">
        <v>2295</v>
      </c>
      <c r="D847" s="449" t="s">
        <v>1564</v>
      </c>
      <c r="E847" s="342" t="s">
        <v>1486</v>
      </c>
      <c r="F847" s="344"/>
      <c r="G847" s="360"/>
      <c r="H847" s="462">
        <v>40000</v>
      </c>
      <c r="I847" s="355"/>
      <c r="J847" s="358"/>
    </row>
    <row r="848" spans="1:10" s="361" customFormat="1" ht="16.5" customHeight="1" x14ac:dyDescent="0.25">
      <c r="A848" s="342"/>
      <c r="B848" s="342" t="s">
        <v>1567</v>
      </c>
      <c r="C848" s="407" t="s">
        <v>2295</v>
      </c>
      <c r="D848" s="449" t="s">
        <v>1567</v>
      </c>
      <c r="E848" s="342" t="s">
        <v>1568</v>
      </c>
      <c r="F848" s="344"/>
      <c r="G848" s="360"/>
      <c r="H848" s="462">
        <v>60000</v>
      </c>
      <c r="I848" s="355"/>
      <c r="J848" s="358"/>
    </row>
    <row r="849" spans="1:10" s="361" customFormat="1" ht="16.5" customHeight="1" x14ac:dyDescent="0.25">
      <c r="A849" s="342"/>
      <c r="B849" s="342" t="s">
        <v>1541</v>
      </c>
      <c r="C849" s="407" t="s">
        <v>2295</v>
      </c>
      <c r="D849" s="449" t="s">
        <v>1569</v>
      </c>
      <c r="E849" s="342" t="s">
        <v>1157</v>
      </c>
      <c r="F849" s="344"/>
      <c r="G849" s="360"/>
      <c r="H849" s="462">
        <v>40000</v>
      </c>
      <c r="I849" s="355"/>
      <c r="J849" s="358"/>
    </row>
    <row r="850" spans="1:10" s="361" customFormat="1" ht="16.5" customHeight="1" x14ac:dyDescent="0.25">
      <c r="A850" s="342"/>
      <c r="B850" s="342" t="s">
        <v>1570</v>
      </c>
      <c r="C850" s="407" t="s">
        <v>2295</v>
      </c>
      <c r="D850" s="449" t="s">
        <v>1571</v>
      </c>
      <c r="E850" s="342" t="s">
        <v>1486</v>
      </c>
      <c r="F850" s="344"/>
      <c r="G850" s="360"/>
      <c r="H850" s="462">
        <v>50000</v>
      </c>
      <c r="I850" s="355"/>
      <c r="J850" s="358"/>
    </row>
    <row r="851" spans="1:10" s="361" customFormat="1" ht="16.5" customHeight="1" x14ac:dyDescent="0.25">
      <c r="A851" s="342"/>
      <c r="B851" s="342"/>
      <c r="C851" s="407" t="s">
        <v>2295</v>
      </c>
      <c r="D851" s="449" t="s">
        <v>1572</v>
      </c>
      <c r="E851" s="342" t="s">
        <v>1157</v>
      </c>
      <c r="F851" s="344"/>
      <c r="G851" s="360"/>
      <c r="H851" s="462">
        <v>50000</v>
      </c>
      <c r="I851" s="355"/>
      <c r="J851" s="358"/>
    </row>
    <row r="852" spans="1:10" s="361" customFormat="1" ht="16.5" customHeight="1" x14ac:dyDescent="0.25">
      <c r="A852" s="342"/>
      <c r="B852" s="342" t="s">
        <v>1574</v>
      </c>
      <c r="C852" s="407" t="s">
        <v>2295</v>
      </c>
      <c r="D852" s="449" t="s">
        <v>1574</v>
      </c>
      <c r="E852" s="342" t="s">
        <v>1575</v>
      </c>
      <c r="F852" s="344"/>
      <c r="G852" s="360"/>
      <c r="H852" s="462">
        <v>40000</v>
      </c>
      <c r="I852" s="355"/>
      <c r="J852" s="358"/>
    </row>
    <row r="853" spans="1:10" s="361" customFormat="1" ht="16.5" customHeight="1" x14ac:dyDescent="0.25">
      <c r="A853" s="342"/>
      <c r="B853" s="342" t="s">
        <v>1576</v>
      </c>
      <c r="C853" s="407" t="s">
        <v>2295</v>
      </c>
      <c r="D853" s="449" t="s">
        <v>1576</v>
      </c>
      <c r="E853" s="342" t="s">
        <v>535</v>
      </c>
      <c r="F853" s="344"/>
      <c r="G853" s="360"/>
      <c r="H853" s="462">
        <v>50000</v>
      </c>
      <c r="I853" s="355"/>
      <c r="J853" s="358"/>
    </row>
    <row r="854" spans="1:10" s="361" customFormat="1" ht="16.5" customHeight="1" x14ac:dyDescent="0.25">
      <c r="A854" s="342"/>
      <c r="B854" s="342" t="s">
        <v>1580</v>
      </c>
      <c r="C854" s="407" t="s">
        <v>2296</v>
      </c>
      <c r="D854" s="449" t="s">
        <v>1582</v>
      </c>
      <c r="E854" s="342" t="s">
        <v>535</v>
      </c>
      <c r="F854" s="344"/>
      <c r="G854" s="360"/>
      <c r="H854" s="462">
        <v>50000</v>
      </c>
      <c r="I854" s="355"/>
      <c r="J854" s="358"/>
    </row>
    <row r="855" spans="1:10" s="361" customFormat="1" ht="16.5" customHeight="1" x14ac:dyDescent="0.25">
      <c r="A855" s="342"/>
      <c r="B855" s="342"/>
      <c r="C855" s="407"/>
      <c r="D855" s="450" t="s">
        <v>1583</v>
      </c>
      <c r="E855" s="346" t="s">
        <v>535</v>
      </c>
      <c r="F855" s="347"/>
      <c r="G855" s="362"/>
      <c r="H855" s="462">
        <v>50000</v>
      </c>
      <c r="I855" s="355"/>
      <c r="J855" s="358"/>
    </row>
    <row r="856" spans="1:10" s="361" customFormat="1" ht="16.5" customHeight="1" x14ac:dyDescent="0.25">
      <c r="A856" s="342"/>
      <c r="B856" s="342" t="s">
        <v>1586</v>
      </c>
      <c r="C856" s="407" t="s">
        <v>2296</v>
      </c>
      <c r="D856" s="449" t="s">
        <v>475</v>
      </c>
      <c r="E856" s="342" t="s">
        <v>1486</v>
      </c>
      <c r="F856" s="344"/>
      <c r="G856" s="360"/>
      <c r="H856" s="462">
        <v>50000</v>
      </c>
      <c r="I856" s="355"/>
      <c r="J856" s="358"/>
    </row>
    <row r="857" spans="1:10" s="361" customFormat="1" ht="16.5" customHeight="1" x14ac:dyDescent="0.25">
      <c r="A857" s="342"/>
      <c r="B857" s="342"/>
      <c r="C857" s="407"/>
      <c r="D857" s="449" t="s">
        <v>1587</v>
      </c>
      <c r="E857" s="342" t="s">
        <v>535</v>
      </c>
      <c r="F857" s="344"/>
      <c r="G857" s="360"/>
      <c r="H857" s="462">
        <v>50000</v>
      </c>
      <c r="I857" s="355"/>
      <c r="J857" s="358"/>
    </row>
    <row r="858" spans="1:10" s="361" customFormat="1" ht="16.5" customHeight="1" x14ac:dyDescent="0.25">
      <c r="A858" s="342"/>
      <c r="B858" s="342"/>
      <c r="C858" s="407"/>
      <c r="D858" s="449" t="s">
        <v>1588</v>
      </c>
      <c r="E858" s="342" t="s">
        <v>1486</v>
      </c>
      <c r="F858" s="344"/>
      <c r="G858" s="360"/>
      <c r="H858" s="462">
        <v>50000</v>
      </c>
      <c r="I858" s="355"/>
      <c r="J858" s="358"/>
    </row>
    <row r="859" spans="1:10" s="361" customFormat="1" ht="16.5" customHeight="1" x14ac:dyDescent="0.25">
      <c r="A859" s="342"/>
      <c r="B859" s="342" t="s">
        <v>1589</v>
      </c>
      <c r="C859" s="407" t="s">
        <v>2296</v>
      </c>
      <c r="D859" s="449" t="s">
        <v>1590</v>
      </c>
      <c r="E859" s="342" t="s">
        <v>1573</v>
      </c>
      <c r="F859" s="344"/>
      <c r="G859" s="360"/>
      <c r="H859" s="462">
        <v>40000</v>
      </c>
      <c r="I859" s="355"/>
      <c r="J859" s="358"/>
    </row>
    <row r="860" spans="1:10" s="361" customFormat="1" ht="16.5" customHeight="1" x14ac:dyDescent="0.25">
      <c r="A860" s="342"/>
      <c r="B860" s="342" t="s">
        <v>1591</v>
      </c>
      <c r="C860" s="407" t="s">
        <v>2296</v>
      </c>
      <c r="D860" s="449" t="s">
        <v>1592</v>
      </c>
      <c r="E860" s="342" t="s">
        <v>1593</v>
      </c>
      <c r="F860" s="344"/>
      <c r="G860" s="360"/>
      <c r="H860" s="462">
        <v>40000</v>
      </c>
      <c r="I860" s="355"/>
      <c r="J860" s="358"/>
    </row>
    <row r="861" spans="1:10" s="361" customFormat="1" ht="16.5" customHeight="1" x14ac:dyDescent="0.25">
      <c r="A861" s="342"/>
      <c r="B861" s="342" t="s">
        <v>1596</v>
      </c>
      <c r="C861" s="407" t="s">
        <v>2296</v>
      </c>
      <c r="D861" s="449" t="s">
        <v>1597</v>
      </c>
      <c r="E861" s="342" t="s">
        <v>1486</v>
      </c>
      <c r="F861" s="344"/>
      <c r="G861" s="360"/>
      <c r="H861" s="462">
        <v>40000</v>
      </c>
      <c r="I861" s="355"/>
      <c r="J861" s="358"/>
    </row>
    <row r="862" spans="1:10" s="361" customFormat="1" ht="16.5" customHeight="1" x14ac:dyDescent="0.25">
      <c r="A862" s="342"/>
      <c r="B862" s="342" t="s">
        <v>1601</v>
      </c>
      <c r="C862" s="407" t="s">
        <v>2296</v>
      </c>
      <c r="D862" s="449" t="s">
        <v>1603</v>
      </c>
      <c r="E862" s="342" t="s">
        <v>1604</v>
      </c>
      <c r="F862" s="344"/>
      <c r="G862" s="360"/>
      <c r="H862" s="462">
        <v>50000</v>
      </c>
      <c r="I862" s="355"/>
      <c r="J862" s="358"/>
    </row>
    <row r="863" spans="1:10" s="361" customFormat="1" ht="16.5" customHeight="1" x14ac:dyDescent="0.25">
      <c r="A863" s="342"/>
      <c r="B863" s="342" t="s">
        <v>1605</v>
      </c>
      <c r="C863" s="407" t="s">
        <v>2296</v>
      </c>
      <c r="D863" s="449" t="s">
        <v>1606</v>
      </c>
      <c r="E863" s="342" t="s">
        <v>1607</v>
      </c>
      <c r="F863" s="344"/>
      <c r="G863" s="360"/>
      <c r="H863" s="462">
        <v>60000</v>
      </c>
      <c r="I863" s="355"/>
      <c r="J863" s="358"/>
    </row>
    <row r="864" spans="1:10" s="361" customFormat="1" ht="16.5" customHeight="1" x14ac:dyDescent="0.25">
      <c r="A864" s="342"/>
      <c r="B864" s="342"/>
      <c r="C864" s="407"/>
      <c r="D864" s="449" t="s">
        <v>1608</v>
      </c>
      <c r="E864" s="342" t="s">
        <v>1486</v>
      </c>
      <c r="F864" s="344"/>
      <c r="G864" s="360"/>
      <c r="H864" s="462">
        <v>40000</v>
      </c>
      <c r="I864" s="355"/>
      <c r="J864" s="358"/>
    </row>
    <row r="865" spans="1:10" s="361" customFormat="1" ht="16.5" customHeight="1" x14ac:dyDescent="0.25">
      <c r="A865" s="342"/>
      <c r="B865" s="342" t="s">
        <v>1611</v>
      </c>
      <c r="C865" s="407" t="s">
        <v>2296</v>
      </c>
      <c r="D865" s="449" t="s">
        <v>1613</v>
      </c>
      <c r="E865" s="342" t="s">
        <v>535</v>
      </c>
      <c r="F865" s="344"/>
      <c r="G865" s="360"/>
      <c r="H865" s="462">
        <v>50000</v>
      </c>
      <c r="I865" s="355"/>
      <c r="J865" s="358"/>
    </row>
    <row r="866" spans="1:10" s="361" customFormat="1" ht="16.5" customHeight="1" x14ac:dyDescent="0.25">
      <c r="A866" s="342"/>
      <c r="B866" s="342"/>
      <c r="C866" s="407" t="s">
        <v>2296</v>
      </c>
      <c r="D866" s="449" t="s">
        <v>1614</v>
      </c>
      <c r="E866" s="342" t="s">
        <v>1486</v>
      </c>
      <c r="F866" s="344"/>
      <c r="G866" s="360"/>
      <c r="H866" s="462">
        <v>50000</v>
      </c>
      <c r="I866" s="355"/>
      <c r="J866" s="358"/>
    </row>
    <row r="867" spans="1:10" s="361" customFormat="1" ht="16.5" customHeight="1" x14ac:dyDescent="0.25">
      <c r="A867" s="342"/>
      <c r="B867" s="342" t="s">
        <v>1615</v>
      </c>
      <c r="C867" s="407" t="s">
        <v>2296</v>
      </c>
      <c r="D867" s="449" t="s">
        <v>1616</v>
      </c>
      <c r="E867" s="342" t="s">
        <v>1486</v>
      </c>
      <c r="F867" s="344"/>
      <c r="G867" s="360"/>
      <c r="H867" s="462">
        <v>60000</v>
      </c>
      <c r="I867" s="355"/>
      <c r="J867" s="358"/>
    </row>
    <row r="868" spans="1:10" s="361" customFormat="1" ht="16.5" customHeight="1" x14ac:dyDescent="0.25">
      <c r="A868" s="342"/>
      <c r="B868" s="342" t="s">
        <v>1617</v>
      </c>
      <c r="C868" s="407" t="s">
        <v>2296</v>
      </c>
      <c r="D868" s="449" t="s">
        <v>1590</v>
      </c>
      <c r="E868" s="342" t="s">
        <v>1486</v>
      </c>
      <c r="F868" s="344"/>
      <c r="G868" s="360"/>
      <c r="H868" s="462">
        <v>40000</v>
      </c>
      <c r="I868" s="355"/>
      <c r="J868" s="358"/>
    </row>
    <row r="869" spans="1:10" s="361" customFormat="1" ht="16.5" customHeight="1" x14ac:dyDescent="0.25">
      <c r="A869" s="342"/>
      <c r="B869" s="342" t="s">
        <v>1618</v>
      </c>
      <c r="C869" s="407" t="s">
        <v>2296</v>
      </c>
      <c r="D869" s="449" t="s">
        <v>1618</v>
      </c>
      <c r="E869" s="342" t="s">
        <v>1619</v>
      </c>
      <c r="F869" s="344"/>
      <c r="G869" s="360"/>
      <c r="H869" s="462">
        <v>60000</v>
      </c>
      <c r="I869" s="355"/>
      <c r="J869" s="358"/>
    </row>
    <row r="870" spans="1:10" s="361" customFormat="1" ht="16.5" customHeight="1" x14ac:dyDescent="0.25">
      <c r="A870" s="342"/>
      <c r="B870" s="342" t="s">
        <v>672</v>
      </c>
      <c r="C870" s="407" t="s">
        <v>2296</v>
      </c>
      <c r="D870" s="449" t="s">
        <v>1620</v>
      </c>
      <c r="E870" s="342" t="s">
        <v>1621</v>
      </c>
      <c r="F870" s="344"/>
      <c r="G870" s="360"/>
      <c r="H870" s="462">
        <v>60000</v>
      </c>
      <c r="I870" s="355"/>
      <c r="J870" s="358"/>
    </row>
    <row r="871" spans="1:10" s="361" customFormat="1" ht="16.5" customHeight="1" x14ac:dyDescent="0.25">
      <c r="A871" s="342"/>
      <c r="B871" s="342" t="s">
        <v>1622</v>
      </c>
      <c r="C871" s="407" t="s">
        <v>2296</v>
      </c>
      <c r="D871" s="449" t="s">
        <v>1622</v>
      </c>
      <c r="E871" s="342" t="s">
        <v>1623</v>
      </c>
      <c r="F871" s="344"/>
      <c r="G871" s="360"/>
      <c r="H871" s="462">
        <v>80000</v>
      </c>
      <c r="I871" s="355"/>
      <c r="J871" s="358"/>
    </row>
    <row r="872" spans="1:10" s="361" customFormat="1" ht="16.5" customHeight="1" x14ac:dyDescent="0.25">
      <c r="A872" s="342"/>
      <c r="B872" s="342"/>
      <c r="C872" s="407"/>
      <c r="D872" s="449" t="s">
        <v>490</v>
      </c>
      <c r="E872" s="342" t="s">
        <v>1624</v>
      </c>
      <c r="F872" s="344"/>
      <c r="G872" s="360"/>
      <c r="H872" s="462">
        <v>80000</v>
      </c>
      <c r="I872" s="355"/>
      <c r="J872" s="358"/>
    </row>
    <row r="873" spans="1:10" s="361" customFormat="1" ht="16.5" customHeight="1" x14ac:dyDescent="0.25">
      <c r="A873" s="342"/>
      <c r="B873" s="342" t="s">
        <v>1625</v>
      </c>
      <c r="C873" s="407" t="s">
        <v>2296</v>
      </c>
      <c r="D873" s="449" t="s">
        <v>1625</v>
      </c>
      <c r="E873" s="342" t="s">
        <v>1157</v>
      </c>
      <c r="F873" s="344"/>
      <c r="G873" s="360"/>
      <c r="H873" s="462">
        <v>50000</v>
      </c>
      <c r="I873" s="355"/>
      <c r="J873" s="358"/>
    </row>
    <row r="874" spans="1:10" s="361" customFormat="1" ht="16.5" customHeight="1" x14ac:dyDescent="0.25">
      <c r="A874" s="342"/>
      <c r="B874" s="342" t="s">
        <v>496</v>
      </c>
      <c r="C874" s="407" t="s">
        <v>2296</v>
      </c>
      <c r="D874" s="449" t="s">
        <v>1626</v>
      </c>
      <c r="E874" s="342" t="s">
        <v>1486</v>
      </c>
      <c r="F874" s="344"/>
      <c r="G874" s="360"/>
      <c r="H874" s="462">
        <v>40000</v>
      </c>
      <c r="I874" s="355"/>
      <c r="J874" s="358"/>
    </row>
    <row r="875" spans="1:10" s="361" customFormat="1" ht="16.5" customHeight="1" x14ac:dyDescent="0.25">
      <c r="A875" s="342"/>
      <c r="B875" s="342"/>
      <c r="C875" s="407"/>
      <c r="D875" s="449" t="s">
        <v>448</v>
      </c>
      <c r="E875" s="342" t="s">
        <v>535</v>
      </c>
      <c r="F875" s="344"/>
      <c r="G875" s="360"/>
      <c r="H875" s="462">
        <v>40000</v>
      </c>
      <c r="I875" s="355"/>
      <c r="J875" s="358"/>
    </row>
    <row r="876" spans="1:10" s="361" customFormat="1" ht="16.5" customHeight="1" x14ac:dyDescent="0.25">
      <c r="A876" s="342"/>
      <c r="B876" s="342"/>
      <c r="C876" s="407"/>
      <c r="D876" s="449" t="s">
        <v>1631</v>
      </c>
      <c r="E876" s="342" t="s">
        <v>1486</v>
      </c>
      <c r="F876" s="344"/>
      <c r="G876" s="360"/>
      <c r="H876" s="462">
        <v>40000</v>
      </c>
      <c r="I876" s="355"/>
      <c r="J876" s="358"/>
    </row>
    <row r="877" spans="1:10" s="361" customFormat="1" ht="16.5" customHeight="1" x14ac:dyDescent="0.25">
      <c r="A877" s="342"/>
      <c r="B877" s="342" t="s">
        <v>1632</v>
      </c>
      <c r="C877" s="407" t="s">
        <v>2296</v>
      </c>
      <c r="D877" s="449" t="s">
        <v>1632</v>
      </c>
      <c r="E877" s="342" t="s">
        <v>1633</v>
      </c>
      <c r="F877" s="344"/>
      <c r="G877" s="360"/>
      <c r="H877" s="462">
        <v>70000</v>
      </c>
      <c r="I877" s="355"/>
      <c r="J877" s="358"/>
    </row>
    <row r="878" spans="1:10" s="361" customFormat="1" ht="16.5" customHeight="1" x14ac:dyDescent="0.25">
      <c r="A878" s="342"/>
      <c r="B878" s="342" t="s">
        <v>1634</v>
      </c>
      <c r="C878" s="407" t="s">
        <v>2296</v>
      </c>
      <c r="D878" s="449" t="s">
        <v>1634</v>
      </c>
      <c r="E878" s="342" t="s">
        <v>535</v>
      </c>
      <c r="F878" s="344"/>
      <c r="G878" s="360"/>
      <c r="H878" s="462">
        <v>40000</v>
      </c>
      <c r="I878" s="355"/>
      <c r="J878" s="358"/>
    </row>
    <row r="879" spans="1:10" s="361" customFormat="1" ht="16.5" customHeight="1" x14ac:dyDescent="0.25">
      <c r="A879" s="342"/>
      <c r="B879" s="342"/>
      <c r="C879" s="407"/>
      <c r="D879" s="449" t="s">
        <v>1312</v>
      </c>
      <c r="E879" s="342" t="s">
        <v>535</v>
      </c>
      <c r="F879" s="344"/>
      <c r="G879" s="360"/>
      <c r="H879" s="462">
        <v>40000</v>
      </c>
      <c r="I879" s="355"/>
      <c r="J879" s="358"/>
    </row>
    <row r="880" spans="1:10" s="361" customFormat="1" ht="16.5" customHeight="1" x14ac:dyDescent="0.25">
      <c r="A880" s="342"/>
      <c r="B880" s="342" t="s">
        <v>1635</v>
      </c>
      <c r="C880" s="407" t="s">
        <v>2296</v>
      </c>
      <c r="D880" s="364" t="s">
        <v>1636</v>
      </c>
      <c r="E880" s="369" t="s">
        <v>1157</v>
      </c>
      <c r="F880" s="365"/>
      <c r="G880" s="366"/>
      <c r="H880" s="463">
        <v>50000</v>
      </c>
      <c r="I880" s="355"/>
      <c r="J880" s="358"/>
    </row>
    <row r="881" spans="1:10" s="361" customFormat="1" ht="16.5" customHeight="1" x14ac:dyDescent="0.25">
      <c r="A881" s="342"/>
      <c r="B881" s="363" t="s">
        <v>1637</v>
      </c>
      <c r="C881" s="407" t="s">
        <v>2296</v>
      </c>
      <c r="D881" s="364" t="s">
        <v>1638</v>
      </c>
      <c r="E881" s="342" t="s">
        <v>1486</v>
      </c>
      <c r="F881" s="365"/>
      <c r="G881" s="366"/>
      <c r="H881" s="463">
        <v>50000</v>
      </c>
      <c r="I881" s="355"/>
      <c r="J881" s="358"/>
    </row>
    <row r="882" spans="1:10" s="361" customFormat="1" ht="16.5" customHeight="1" x14ac:dyDescent="0.25">
      <c r="A882" s="342"/>
      <c r="B882" s="363"/>
      <c r="C882" s="407" t="s">
        <v>2296</v>
      </c>
      <c r="D882" s="364" t="s">
        <v>1639</v>
      </c>
      <c r="E882" s="369" t="s">
        <v>768</v>
      </c>
      <c r="F882" s="365"/>
      <c r="G882" s="366"/>
      <c r="H882" s="463">
        <v>50000</v>
      </c>
      <c r="I882" s="355"/>
      <c r="J882" s="358"/>
    </row>
    <row r="883" spans="1:10" s="361" customFormat="1" ht="16.5" customHeight="1" x14ac:dyDescent="0.25">
      <c r="A883" s="342"/>
      <c r="B883" s="363" t="s">
        <v>470</v>
      </c>
      <c r="C883" s="407" t="s">
        <v>2296</v>
      </c>
      <c r="D883" s="364" t="s">
        <v>1640</v>
      </c>
      <c r="E883" s="342" t="s">
        <v>1486</v>
      </c>
      <c r="F883" s="365"/>
      <c r="G883" s="366"/>
      <c r="H883" s="463">
        <v>50000</v>
      </c>
      <c r="I883" s="355"/>
      <c r="J883" s="358"/>
    </row>
    <row r="884" spans="1:10" s="361" customFormat="1" ht="16.5" customHeight="1" x14ac:dyDescent="0.25">
      <c r="A884" s="342"/>
      <c r="B884" s="363" t="s">
        <v>517</v>
      </c>
      <c r="C884" s="407" t="s">
        <v>2296</v>
      </c>
      <c r="D884" s="368" t="s">
        <v>517</v>
      </c>
      <c r="E884" s="369" t="s">
        <v>1633</v>
      </c>
      <c r="F884" s="365"/>
      <c r="G884" s="366"/>
      <c r="H884" s="463">
        <v>70000</v>
      </c>
      <c r="I884" s="355"/>
      <c r="J884" s="358"/>
    </row>
    <row r="885" spans="1:10" s="361" customFormat="1" ht="16.5" customHeight="1" x14ac:dyDescent="0.25">
      <c r="A885" s="342"/>
      <c r="B885" s="363" t="s">
        <v>1641</v>
      </c>
      <c r="C885" s="407" t="s">
        <v>2296</v>
      </c>
      <c r="D885" s="364" t="s">
        <v>1642</v>
      </c>
      <c r="E885" s="342" t="s">
        <v>1486</v>
      </c>
      <c r="F885" s="365"/>
      <c r="G885" s="366"/>
      <c r="H885" s="463">
        <v>50000</v>
      </c>
      <c r="I885" s="355"/>
      <c r="J885" s="358"/>
    </row>
    <row r="886" spans="1:10" s="361" customFormat="1" ht="16.5" customHeight="1" x14ac:dyDescent="0.25">
      <c r="A886" s="342"/>
      <c r="B886" s="363" t="s">
        <v>1643</v>
      </c>
      <c r="C886" s="407" t="s">
        <v>2296</v>
      </c>
      <c r="D886" s="368" t="s">
        <v>1643</v>
      </c>
      <c r="E886" s="369" t="s">
        <v>1633</v>
      </c>
      <c r="F886" s="365"/>
      <c r="G886" s="366"/>
      <c r="H886" s="463">
        <v>70000</v>
      </c>
      <c r="I886" s="355"/>
      <c r="J886" s="358"/>
    </row>
    <row r="887" spans="1:10" s="361" customFormat="1" ht="16.5" customHeight="1" x14ac:dyDescent="0.25">
      <c r="A887" s="342"/>
      <c r="B887" s="363" t="s">
        <v>1646</v>
      </c>
      <c r="C887" s="407" t="s">
        <v>2296</v>
      </c>
      <c r="D887" s="364" t="s">
        <v>1647</v>
      </c>
      <c r="E887" s="369" t="s">
        <v>535</v>
      </c>
      <c r="F887" s="365"/>
      <c r="G887" s="366"/>
      <c r="H887" s="463">
        <v>60000</v>
      </c>
      <c r="I887" s="355"/>
      <c r="J887" s="358"/>
    </row>
    <row r="888" spans="1:10" s="361" customFormat="1" ht="16.5" customHeight="1" x14ac:dyDescent="0.25">
      <c r="A888" s="342"/>
      <c r="B888" s="363" t="s">
        <v>1648</v>
      </c>
      <c r="C888" s="407" t="s">
        <v>2296</v>
      </c>
      <c r="D888" s="368" t="s">
        <v>1648</v>
      </c>
      <c r="E888" s="369" t="s">
        <v>535</v>
      </c>
      <c r="F888" s="365"/>
      <c r="G888" s="366"/>
      <c r="H888" s="463">
        <v>40000</v>
      </c>
      <c r="I888" s="355"/>
      <c r="J888" s="358"/>
    </row>
    <row r="889" spans="1:10" s="361" customFormat="1" ht="16.5" customHeight="1" x14ac:dyDescent="0.25">
      <c r="A889" s="342"/>
      <c r="B889" s="363" t="s">
        <v>1349</v>
      </c>
      <c r="C889" s="407" t="s">
        <v>2296</v>
      </c>
      <c r="D889" s="364" t="s">
        <v>446</v>
      </c>
      <c r="E889" s="369" t="s">
        <v>676</v>
      </c>
      <c r="F889" s="365"/>
      <c r="G889" s="366"/>
      <c r="H889" s="463">
        <v>20000</v>
      </c>
      <c r="I889" s="355"/>
      <c r="J889" s="358"/>
    </row>
    <row r="890" spans="1:10" s="361" customFormat="1" ht="16.5" customHeight="1" x14ac:dyDescent="0.25">
      <c r="A890" s="342"/>
      <c r="B890" s="363" t="s">
        <v>1649</v>
      </c>
      <c r="C890" s="407" t="s">
        <v>2296</v>
      </c>
      <c r="D890" s="364" t="s">
        <v>1650</v>
      </c>
      <c r="E890" s="342" t="s">
        <v>1486</v>
      </c>
      <c r="F890" s="365"/>
      <c r="G890" s="366"/>
      <c r="H890" s="463">
        <v>50000</v>
      </c>
      <c r="I890" s="355"/>
      <c r="J890" s="358"/>
    </row>
    <row r="891" spans="1:10" s="361" customFormat="1" ht="16.5" customHeight="1" x14ac:dyDescent="0.25">
      <c r="A891" s="342"/>
      <c r="B891" s="363"/>
      <c r="C891" s="407" t="s">
        <v>2296</v>
      </c>
      <c r="D891" s="364" t="s">
        <v>1651</v>
      </c>
      <c r="E891" s="342" t="s">
        <v>1486</v>
      </c>
      <c r="F891" s="365"/>
      <c r="G891" s="366"/>
      <c r="H891" s="463">
        <v>45000</v>
      </c>
      <c r="I891" s="355"/>
      <c r="J891" s="358"/>
    </row>
    <row r="892" spans="1:10" s="361" customFormat="1" ht="16.5" customHeight="1" x14ac:dyDescent="0.25">
      <c r="A892" s="342"/>
      <c r="B892" s="363" t="s">
        <v>1653</v>
      </c>
      <c r="C892" s="407" t="s">
        <v>2296</v>
      </c>
      <c r="D892" s="364" t="s">
        <v>1654</v>
      </c>
      <c r="E892" s="369" t="s">
        <v>791</v>
      </c>
      <c r="F892" s="365"/>
      <c r="G892" s="366"/>
      <c r="H892" s="463">
        <v>40000</v>
      </c>
      <c r="I892" s="355"/>
      <c r="J892" s="358"/>
    </row>
    <row r="893" spans="1:10" s="361" customFormat="1" ht="16.5" customHeight="1" x14ac:dyDescent="0.25">
      <c r="A893" s="342"/>
      <c r="B893" s="363" t="s">
        <v>1655</v>
      </c>
      <c r="C893" s="407" t="s">
        <v>2296</v>
      </c>
      <c r="D893" s="364" t="s">
        <v>1656</v>
      </c>
      <c r="E893" s="342" t="s">
        <v>1486</v>
      </c>
      <c r="F893" s="365"/>
      <c r="G893" s="366"/>
      <c r="H893" s="463">
        <v>50000</v>
      </c>
      <c r="I893" s="355"/>
      <c r="J893" s="358"/>
    </row>
    <row r="894" spans="1:10" s="361" customFormat="1" ht="16.5" customHeight="1" x14ac:dyDescent="0.25">
      <c r="A894" s="342"/>
      <c r="B894" s="363"/>
      <c r="C894" s="407" t="s">
        <v>2296</v>
      </c>
      <c r="D894" s="364" t="s">
        <v>1657</v>
      </c>
      <c r="E894" s="342" t="s">
        <v>1486</v>
      </c>
      <c r="F894" s="365"/>
      <c r="G894" s="366"/>
      <c r="H894" s="463">
        <v>45000</v>
      </c>
      <c r="I894" s="355"/>
      <c r="J894" s="358"/>
    </row>
    <row r="895" spans="1:10" s="361" customFormat="1" ht="16.5" customHeight="1" x14ac:dyDescent="0.25">
      <c r="A895" s="342"/>
      <c r="B895" s="363" t="s">
        <v>1658</v>
      </c>
      <c r="C895" s="407" t="s">
        <v>2296</v>
      </c>
      <c r="D895" s="364" t="s">
        <v>1659</v>
      </c>
      <c r="E895" s="342" t="s">
        <v>1486</v>
      </c>
      <c r="F895" s="365"/>
      <c r="G895" s="366"/>
      <c r="H895" s="463">
        <v>50000</v>
      </c>
      <c r="I895" s="355"/>
      <c r="J895" s="358"/>
    </row>
    <row r="896" spans="1:10" s="361" customFormat="1" ht="16.5" customHeight="1" x14ac:dyDescent="0.25">
      <c r="A896" s="342"/>
      <c r="B896" s="363"/>
      <c r="C896" s="407" t="s">
        <v>2296</v>
      </c>
      <c r="D896" s="364" t="s">
        <v>1660</v>
      </c>
      <c r="E896" s="342" t="s">
        <v>1486</v>
      </c>
      <c r="F896" s="365"/>
      <c r="G896" s="366"/>
      <c r="H896" s="463">
        <v>50000</v>
      </c>
      <c r="I896" s="355"/>
      <c r="J896" s="358"/>
    </row>
    <row r="897" spans="1:10" s="361" customFormat="1" ht="16.5" customHeight="1" x14ac:dyDescent="0.25">
      <c r="A897" s="342"/>
      <c r="B897" s="363"/>
      <c r="C897" s="407" t="s">
        <v>2296</v>
      </c>
      <c r="D897" s="364" t="s">
        <v>1661</v>
      </c>
      <c r="E897" s="342" t="s">
        <v>1486</v>
      </c>
      <c r="F897" s="365"/>
      <c r="G897" s="366"/>
      <c r="H897" s="463">
        <v>60000</v>
      </c>
      <c r="I897" s="355"/>
      <c r="J897" s="358"/>
    </row>
    <row r="898" spans="1:10" s="361" customFormat="1" ht="16.5" customHeight="1" x14ac:dyDescent="0.25">
      <c r="A898" s="342"/>
      <c r="B898" s="363" t="s">
        <v>1662</v>
      </c>
      <c r="C898" s="407" t="s">
        <v>2296</v>
      </c>
      <c r="D898" s="364" t="s">
        <v>451</v>
      </c>
      <c r="E898" s="342" t="s">
        <v>1486</v>
      </c>
      <c r="F898" s="365"/>
      <c r="G898" s="366"/>
      <c r="H898" s="463">
        <v>60000</v>
      </c>
      <c r="I898" s="355"/>
      <c r="J898" s="358"/>
    </row>
    <row r="899" spans="1:10" s="361" customFormat="1" ht="16.5" customHeight="1" x14ac:dyDescent="0.25">
      <c r="A899" s="342"/>
      <c r="B899" s="363"/>
      <c r="C899" s="407" t="s">
        <v>2296</v>
      </c>
      <c r="D899" s="364" t="s">
        <v>1663</v>
      </c>
      <c r="E899" s="342" t="s">
        <v>1486</v>
      </c>
      <c r="F899" s="365"/>
      <c r="G899" s="366"/>
      <c r="H899" s="463">
        <v>60000</v>
      </c>
      <c r="I899" s="355"/>
      <c r="J899" s="358"/>
    </row>
    <row r="900" spans="1:10" s="361" customFormat="1" ht="16.5" customHeight="1" x14ac:dyDescent="0.25">
      <c r="A900" s="342"/>
      <c r="B900" s="363" t="s">
        <v>1664</v>
      </c>
      <c r="C900" s="407" t="s">
        <v>2296</v>
      </c>
      <c r="D900" s="364" t="s">
        <v>1665</v>
      </c>
      <c r="E900" s="342" t="s">
        <v>1486</v>
      </c>
      <c r="F900" s="365"/>
      <c r="G900" s="366"/>
      <c r="H900" s="463">
        <v>45000</v>
      </c>
      <c r="I900" s="355"/>
      <c r="J900" s="358"/>
    </row>
    <row r="901" spans="1:10" s="361" customFormat="1" ht="16.5" customHeight="1" x14ac:dyDescent="0.25">
      <c r="A901" s="342"/>
      <c r="B901" s="363"/>
      <c r="C901" s="407" t="s">
        <v>2296</v>
      </c>
      <c r="D901" s="364" t="s">
        <v>598</v>
      </c>
      <c r="E901" s="342" t="s">
        <v>1486</v>
      </c>
      <c r="F901" s="365"/>
      <c r="G901" s="366"/>
      <c r="H901" s="463">
        <v>50000</v>
      </c>
      <c r="I901" s="355"/>
      <c r="J901" s="358"/>
    </row>
    <row r="902" spans="1:10" s="361" customFormat="1" ht="16.5" customHeight="1" x14ac:dyDescent="0.25">
      <c r="A902" s="342"/>
      <c r="B902" s="363"/>
      <c r="C902" s="407" t="s">
        <v>2296</v>
      </c>
      <c r="D902" s="364" t="s">
        <v>459</v>
      </c>
      <c r="E902" s="342" t="s">
        <v>1486</v>
      </c>
      <c r="F902" s="365"/>
      <c r="G902" s="366"/>
      <c r="H902" s="463">
        <v>50000</v>
      </c>
      <c r="I902" s="355"/>
      <c r="J902" s="358"/>
    </row>
    <row r="903" spans="1:10" s="361" customFormat="1" ht="16.5" customHeight="1" x14ac:dyDescent="0.25">
      <c r="A903" s="342"/>
      <c r="B903" s="363" t="s">
        <v>1666</v>
      </c>
      <c r="C903" s="407" t="s">
        <v>2296</v>
      </c>
      <c r="D903" s="364" t="s">
        <v>1667</v>
      </c>
      <c r="E903" s="369" t="s">
        <v>1157</v>
      </c>
      <c r="F903" s="365"/>
      <c r="G903" s="366"/>
      <c r="H903" s="463">
        <v>60000</v>
      </c>
      <c r="I903" s="355"/>
      <c r="J903" s="358"/>
    </row>
    <row r="904" spans="1:10" s="361" customFormat="1" ht="16.5" customHeight="1" x14ac:dyDescent="0.25">
      <c r="A904" s="342"/>
      <c r="B904" s="363"/>
      <c r="C904" s="407" t="s">
        <v>2296</v>
      </c>
      <c r="D904" s="364" t="s">
        <v>1670</v>
      </c>
      <c r="E904" s="342" t="s">
        <v>1486</v>
      </c>
      <c r="F904" s="365"/>
      <c r="G904" s="366"/>
      <c r="H904" s="463">
        <v>60000</v>
      </c>
      <c r="I904" s="355"/>
      <c r="J904" s="358"/>
    </row>
    <row r="905" spans="1:10" s="361" customFormat="1" ht="16.5" customHeight="1" x14ac:dyDescent="0.25">
      <c r="A905" s="342"/>
      <c r="B905" s="363"/>
      <c r="C905" s="407" t="s">
        <v>2296</v>
      </c>
      <c r="D905" s="364" t="s">
        <v>1671</v>
      </c>
      <c r="E905" s="342" t="s">
        <v>1486</v>
      </c>
      <c r="F905" s="365"/>
      <c r="G905" s="366"/>
      <c r="H905" s="463">
        <v>50000</v>
      </c>
      <c r="I905" s="355"/>
      <c r="J905" s="358"/>
    </row>
    <row r="906" spans="1:10" s="361" customFormat="1" ht="16.5" customHeight="1" x14ac:dyDescent="0.25">
      <c r="A906" s="342"/>
      <c r="B906" s="363" t="s">
        <v>1672</v>
      </c>
      <c r="C906" s="407" t="s">
        <v>2296</v>
      </c>
      <c r="D906" s="368" t="s">
        <v>1672</v>
      </c>
      <c r="E906" s="369" t="s">
        <v>1673</v>
      </c>
      <c r="F906" s="365"/>
      <c r="G906" s="366"/>
      <c r="H906" s="463">
        <v>70000</v>
      </c>
      <c r="I906" s="355"/>
      <c r="J906" s="358"/>
    </row>
    <row r="907" spans="1:10" s="361" customFormat="1" ht="16.5" customHeight="1" x14ac:dyDescent="0.25">
      <c r="A907" s="342"/>
      <c r="B907" s="363" t="s">
        <v>1674</v>
      </c>
      <c r="C907" s="407" t="s">
        <v>2296</v>
      </c>
      <c r="D907" s="368" t="s">
        <v>1674</v>
      </c>
      <c r="E907" s="342" t="s">
        <v>1486</v>
      </c>
      <c r="F907" s="365"/>
      <c r="G907" s="366"/>
      <c r="H907" s="463">
        <v>60000</v>
      </c>
      <c r="I907" s="355"/>
      <c r="J907" s="358"/>
    </row>
    <row r="908" spans="1:10" s="361" customFormat="1" ht="16.5" customHeight="1" x14ac:dyDescent="0.25">
      <c r="A908" s="342"/>
      <c r="B908" s="363"/>
      <c r="C908" s="407" t="s">
        <v>2296</v>
      </c>
      <c r="D908" s="364" t="s">
        <v>1675</v>
      </c>
      <c r="E908" s="369" t="s">
        <v>1676</v>
      </c>
      <c r="F908" s="365"/>
      <c r="G908" s="366"/>
      <c r="H908" s="463">
        <v>60000</v>
      </c>
      <c r="I908" s="355"/>
      <c r="J908" s="358"/>
    </row>
    <row r="909" spans="1:10" s="361" customFormat="1" ht="16.5" customHeight="1" x14ac:dyDescent="0.25">
      <c r="A909" s="342"/>
      <c r="B909" s="363"/>
      <c r="C909" s="407" t="s">
        <v>2296</v>
      </c>
      <c r="D909" s="364" t="s">
        <v>672</v>
      </c>
      <c r="E909" s="369" t="s">
        <v>1157</v>
      </c>
      <c r="F909" s="365"/>
      <c r="G909" s="366"/>
      <c r="H909" s="463">
        <v>40000</v>
      </c>
      <c r="I909" s="355"/>
      <c r="J909" s="358"/>
    </row>
    <row r="910" spans="1:10" s="361" customFormat="1" ht="16.5" customHeight="1" x14ac:dyDescent="0.25">
      <c r="A910" s="342"/>
      <c r="B910" s="363" t="s">
        <v>524</v>
      </c>
      <c r="C910" s="407" t="s">
        <v>2296</v>
      </c>
      <c r="D910" s="364" t="s">
        <v>1563</v>
      </c>
      <c r="E910" s="342" t="s">
        <v>1486</v>
      </c>
      <c r="F910" s="365"/>
      <c r="G910" s="366"/>
      <c r="H910" s="463">
        <v>60000</v>
      </c>
      <c r="I910" s="355"/>
      <c r="J910" s="358"/>
    </row>
    <row r="911" spans="1:10" s="361" customFormat="1" ht="16.5" customHeight="1" x14ac:dyDescent="0.25">
      <c r="A911" s="342"/>
      <c r="B911" s="363"/>
      <c r="C911" s="407" t="s">
        <v>2296</v>
      </c>
      <c r="D911" s="364" t="s">
        <v>1549</v>
      </c>
      <c r="E911" s="342" t="s">
        <v>1486</v>
      </c>
      <c r="F911" s="365"/>
      <c r="G911" s="366"/>
      <c r="H911" s="463">
        <v>60000</v>
      </c>
      <c r="I911" s="355"/>
      <c r="J911" s="358"/>
    </row>
    <row r="912" spans="1:10" s="361" customFormat="1" ht="16.5" customHeight="1" x14ac:dyDescent="0.25">
      <c r="A912" s="342"/>
      <c r="B912" s="363" t="s">
        <v>1679</v>
      </c>
      <c r="C912" s="407" t="s">
        <v>2296</v>
      </c>
      <c r="D912" s="364" t="s">
        <v>487</v>
      </c>
      <c r="E912" s="369" t="s">
        <v>791</v>
      </c>
      <c r="F912" s="365"/>
      <c r="G912" s="366"/>
      <c r="H912" s="463">
        <v>60000</v>
      </c>
      <c r="I912" s="355"/>
      <c r="J912" s="358"/>
    </row>
    <row r="913" spans="1:10" s="361" customFormat="1" ht="16.5" customHeight="1" x14ac:dyDescent="0.25">
      <c r="A913" s="342"/>
      <c r="B913" s="363" t="s">
        <v>1680</v>
      </c>
      <c r="C913" s="407" t="s">
        <v>2296</v>
      </c>
      <c r="D913" s="368" t="s">
        <v>1680</v>
      </c>
      <c r="E913" s="369" t="s">
        <v>1228</v>
      </c>
      <c r="F913" s="365"/>
      <c r="G913" s="366"/>
      <c r="H913" s="463">
        <v>60000</v>
      </c>
      <c r="I913" s="355"/>
      <c r="J913" s="358"/>
    </row>
    <row r="914" spans="1:10" s="361" customFormat="1" ht="16.5" customHeight="1" x14ac:dyDescent="0.25">
      <c r="A914" s="342"/>
      <c r="B914" s="363" t="s">
        <v>1681</v>
      </c>
      <c r="C914" s="407" t="s">
        <v>2296</v>
      </c>
      <c r="D914" s="364" t="s">
        <v>1682</v>
      </c>
      <c r="E914" s="342" t="s">
        <v>1486</v>
      </c>
      <c r="F914" s="365"/>
      <c r="G914" s="366"/>
      <c r="H914" s="463">
        <v>60000</v>
      </c>
      <c r="I914" s="355"/>
      <c r="J914" s="358"/>
    </row>
    <row r="915" spans="1:10" s="361" customFormat="1" ht="16.5" customHeight="1" x14ac:dyDescent="0.25">
      <c r="A915" s="342"/>
      <c r="B915" s="363" t="s">
        <v>1683</v>
      </c>
      <c r="C915" s="407" t="s">
        <v>2296</v>
      </c>
      <c r="D915" s="364" t="s">
        <v>1684</v>
      </c>
      <c r="E915" s="342" t="s">
        <v>1486</v>
      </c>
      <c r="F915" s="365"/>
      <c r="G915" s="366"/>
      <c r="H915" s="463">
        <v>50000</v>
      </c>
      <c r="I915" s="355"/>
      <c r="J915" s="358"/>
    </row>
    <row r="916" spans="1:10" s="361" customFormat="1" ht="16.5" customHeight="1" x14ac:dyDescent="0.25">
      <c r="A916" s="342"/>
      <c r="B916" s="363" t="s">
        <v>1685</v>
      </c>
      <c r="C916" s="407" t="s">
        <v>2296</v>
      </c>
      <c r="D916" s="364" t="s">
        <v>1686</v>
      </c>
      <c r="E916" s="342" t="s">
        <v>1486</v>
      </c>
      <c r="F916" s="365"/>
      <c r="G916" s="366"/>
      <c r="H916" s="463">
        <v>60000</v>
      </c>
      <c r="I916" s="355"/>
      <c r="J916" s="358"/>
    </row>
    <row r="917" spans="1:10" s="361" customFormat="1" ht="16.5" customHeight="1" x14ac:dyDescent="0.25">
      <c r="A917" s="342"/>
      <c r="B917" s="363" t="s">
        <v>1687</v>
      </c>
      <c r="C917" s="407" t="s">
        <v>2296</v>
      </c>
      <c r="D917" s="364" t="s">
        <v>1688</v>
      </c>
      <c r="E917" s="369" t="s">
        <v>1689</v>
      </c>
      <c r="F917" s="365"/>
      <c r="G917" s="366"/>
      <c r="H917" s="463">
        <v>70000</v>
      </c>
      <c r="I917" s="355"/>
      <c r="J917" s="358"/>
    </row>
    <row r="918" spans="1:10" s="361" customFormat="1" ht="16.5" customHeight="1" x14ac:dyDescent="0.25">
      <c r="A918" s="342"/>
      <c r="B918" s="363"/>
      <c r="C918" s="407" t="s">
        <v>2296</v>
      </c>
      <c r="D918" s="364" t="s">
        <v>519</v>
      </c>
      <c r="E918" s="369" t="s">
        <v>1593</v>
      </c>
      <c r="F918" s="365"/>
      <c r="G918" s="366"/>
      <c r="H918" s="463">
        <v>60000</v>
      </c>
      <c r="I918" s="355"/>
      <c r="J918" s="358"/>
    </row>
    <row r="919" spans="1:10" s="361" customFormat="1" ht="16.5" customHeight="1" x14ac:dyDescent="0.25">
      <c r="A919" s="342"/>
      <c r="B919" s="363" t="s">
        <v>1557</v>
      </c>
      <c r="C919" s="407" t="s">
        <v>2296</v>
      </c>
      <c r="D919" s="364" t="s">
        <v>1541</v>
      </c>
      <c r="E919" s="369" t="s">
        <v>1690</v>
      </c>
      <c r="F919" s="365"/>
      <c r="G919" s="366"/>
      <c r="H919" s="463">
        <v>70000</v>
      </c>
      <c r="I919" s="355"/>
      <c r="J919" s="358"/>
    </row>
    <row r="920" spans="1:10" s="361" customFormat="1" ht="16.5" customHeight="1" x14ac:dyDescent="0.25">
      <c r="A920" s="342"/>
      <c r="B920" s="363" t="s">
        <v>1691</v>
      </c>
      <c r="C920" s="407" t="s">
        <v>2296</v>
      </c>
      <c r="D920" s="364" t="s">
        <v>1692</v>
      </c>
      <c r="E920" s="369" t="s">
        <v>535</v>
      </c>
      <c r="F920" s="365"/>
      <c r="G920" s="366"/>
      <c r="H920" s="463">
        <v>40000</v>
      </c>
      <c r="I920" s="355"/>
      <c r="J920" s="358"/>
    </row>
    <row r="921" spans="1:10" s="361" customFormat="1" ht="16.5" customHeight="1" x14ac:dyDescent="0.25">
      <c r="A921" s="342"/>
      <c r="B921" s="363" t="s">
        <v>1693</v>
      </c>
      <c r="C921" s="407" t="s">
        <v>2296</v>
      </c>
      <c r="D921" s="364" t="s">
        <v>1694</v>
      </c>
      <c r="E921" s="369" t="s">
        <v>1228</v>
      </c>
      <c r="F921" s="365"/>
      <c r="G921" s="366"/>
      <c r="H921" s="463">
        <v>40000</v>
      </c>
      <c r="I921" s="355"/>
      <c r="J921" s="358"/>
    </row>
    <row r="922" spans="1:10" s="361" customFormat="1" ht="16.5" customHeight="1" x14ac:dyDescent="0.25">
      <c r="A922" s="342"/>
      <c r="B922" s="363"/>
      <c r="C922" s="407" t="s">
        <v>2296</v>
      </c>
      <c r="D922" s="364" t="s">
        <v>1695</v>
      </c>
      <c r="E922" s="369" t="s">
        <v>1621</v>
      </c>
      <c r="F922" s="363"/>
      <c r="G922" s="366"/>
      <c r="H922" s="463">
        <v>70000</v>
      </c>
      <c r="I922" s="355"/>
      <c r="J922" s="358"/>
    </row>
    <row r="923" spans="1:10" s="361" customFormat="1" ht="16.5" customHeight="1" x14ac:dyDescent="0.25">
      <c r="A923" s="342"/>
      <c r="B923" s="363" t="s">
        <v>1696</v>
      </c>
      <c r="C923" s="407" t="s">
        <v>2296</v>
      </c>
      <c r="D923" s="364" t="s">
        <v>1073</v>
      </c>
      <c r="E923" s="342" t="s">
        <v>1486</v>
      </c>
      <c r="F923" s="363"/>
      <c r="G923" s="366"/>
      <c r="H923" s="463">
        <v>60000</v>
      </c>
      <c r="I923" s="355"/>
      <c r="J923" s="358"/>
    </row>
    <row r="924" spans="1:10" s="361" customFormat="1" ht="16.5" customHeight="1" x14ac:dyDescent="0.25">
      <c r="A924" s="342"/>
      <c r="B924" s="363" t="s">
        <v>1700</v>
      </c>
      <c r="C924" s="407" t="s">
        <v>2296</v>
      </c>
      <c r="D924" s="364" t="s">
        <v>1541</v>
      </c>
      <c r="E924" s="369" t="s">
        <v>1701</v>
      </c>
      <c r="F924" s="363"/>
      <c r="G924" s="366"/>
      <c r="H924" s="463">
        <v>40000</v>
      </c>
      <c r="I924" s="355"/>
      <c r="J924" s="358"/>
    </row>
    <row r="925" spans="1:10" s="361" customFormat="1" ht="16.5" customHeight="1" x14ac:dyDescent="0.25">
      <c r="A925" s="342"/>
      <c r="B925" s="363" t="s">
        <v>1702</v>
      </c>
      <c r="C925" s="407" t="s">
        <v>2296</v>
      </c>
      <c r="D925" s="364" t="s">
        <v>824</v>
      </c>
      <c r="E925" s="369" t="s">
        <v>1703</v>
      </c>
      <c r="F925" s="367"/>
      <c r="G925" s="366"/>
      <c r="H925" s="463">
        <v>50000</v>
      </c>
      <c r="I925" s="355"/>
      <c r="J925" s="358"/>
    </row>
    <row r="926" spans="1:10" s="361" customFormat="1" ht="16.5" customHeight="1" x14ac:dyDescent="0.25">
      <c r="A926" s="342"/>
      <c r="B926" s="363" t="s">
        <v>1704</v>
      </c>
      <c r="C926" s="407" t="s">
        <v>2296</v>
      </c>
      <c r="D926" s="368" t="s">
        <v>1704</v>
      </c>
      <c r="E926" s="369" t="s">
        <v>1699</v>
      </c>
      <c r="F926" s="363"/>
      <c r="G926" s="366"/>
      <c r="H926" s="463">
        <v>40000</v>
      </c>
      <c r="I926" s="355"/>
      <c r="J926" s="358"/>
    </row>
    <row r="927" spans="1:10" s="361" customFormat="1" ht="16.5" customHeight="1" x14ac:dyDescent="0.25">
      <c r="A927" s="342"/>
      <c r="B927" s="363" t="s">
        <v>1705</v>
      </c>
      <c r="C927" s="407" t="s">
        <v>2296</v>
      </c>
      <c r="D927" s="364" t="s">
        <v>1706</v>
      </c>
      <c r="E927" s="369" t="s">
        <v>1707</v>
      </c>
      <c r="F927" s="363"/>
      <c r="G927" s="366"/>
      <c r="H927" s="463">
        <v>70000</v>
      </c>
      <c r="I927" s="355"/>
      <c r="J927" s="358"/>
    </row>
    <row r="928" spans="1:10" s="361" customFormat="1" ht="16.5" customHeight="1" x14ac:dyDescent="0.25">
      <c r="A928" s="342"/>
      <c r="B928" s="363" t="s">
        <v>1708</v>
      </c>
      <c r="C928" s="407" t="s">
        <v>2296</v>
      </c>
      <c r="D928" s="364" t="s">
        <v>1709</v>
      </c>
      <c r="E928" s="369" t="s">
        <v>535</v>
      </c>
      <c r="F928" s="363"/>
      <c r="G928" s="366"/>
      <c r="H928" s="463">
        <v>60000</v>
      </c>
      <c r="I928" s="355"/>
      <c r="J928" s="358"/>
    </row>
    <row r="929" spans="1:10" s="361" customFormat="1" ht="16.5" customHeight="1" x14ac:dyDescent="0.25">
      <c r="A929" s="342"/>
      <c r="B929" s="363" t="s">
        <v>565</v>
      </c>
      <c r="C929" s="407" t="s">
        <v>2296</v>
      </c>
      <c r="D929" s="368" t="s">
        <v>565</v>
      </c>
      <c r="E929" s="369" t="s">
        <v>1710</v>
      </c>
      <c r="F929" s="363"/>
      <c r="G929" s="366"/>
      <c r="H929" s="463">
        <v>60000</v>
      </c>
      <c r="I929" s="355"/>
      <c r="J929" s="358"/>
    </row>
    <row r="930" spans="1:10" s="361" customFormat="1" ht="16.5" customHeight="1" x14ac:dyDescent="0.25">
      <c r="A930" s="342"/>
      <c r="B930" s="363" t="s">
        <v>1711</v>
      </c>
      <c r="C930" s="407" t="s">
        <v>2296</v>
      </c>
      <c r="D930" s="368" t="s">
        <v>1711</v>
      </c>
      <c r="E930" s="369" t="s">
        <v>1712</v>
      </c>
      <c r="F930" s="363"/>
      <c r="G930" s="366"/>
      <c r="H930" s="463">
        <v>80000</v>
      </c>
      <c r="I930" s="355"/>
      <c r="J930" s="358"/>
    </row>
    <row r="931" spans="1:10" s="361" customFormat="1" ht="16.5" customHeight="1" x14ac:dyDescent="0.25">
      <c r="A931" s="342"/>
      <c r="B931" s="457" t="s">
        <v>1715</v>
      </c>
      <c r="C931" s="407" t="s">
        <v>2296</v>
      </c>
      <c r="D931" s="364" t="s">
        <v>1715</v>
      </c>
      <c r="E931" s="369" t="s">
        <v>1716</v>
      </c>
      <c r="F931" s="363"/>
      <c r="G931" s="366"/>
      <c r="H931" s="463">
        <v>50000</v>
      </c>
      <c r="I931" s="355"/>
      <c r="J931" s="358"/>
    </row>
    <row r="932" spans="1:10" s="361" customFormat="1" ht="16.5" customHeight="1" x14ac:dyDescent="0.25">
      <c r="A932" s="342"/>
      <c r="B932" s="363" t="s">
        <v>1718</v>
      </c>
      <c r="C932" s="407" t="s">
        <v>2296</v>
      </c>
      <c r="D932" s="368" t="s">
        <v>1718</v>
      </c>
      <c r="E932" s="369" t="s">
        <v>1568</v>
      </c>
      <c r="F932" s="363"/>
      <c r="G932" s="366"/>
      <c r="H932" s="463">
        <v>80000</v>
      </c>
      <c r="I932" s="355"/>
      <c r="J932" s="358"/>
    </row>
    <row r="933" spans="1:10" s="361" customFormat="1" ht="16.5" customHeight="1" x14ac:dyDescent="0.25">
      <c r="A933" s="342"/>
      <c r="B933" s="363" t="s">
        <v>1719</v>
      </c>
      <c r="C933" s="407" t="s">
        <v>2296</v>
      </c>
      <c r="D933" s="368" t="s">
        <v>1719</v>
      </c>
      <c r="E933" s="369" t="s">
        <v>1703</v>
      </c>
      <c r="F933" s="363"/>
      <c r="G933" s="366"/>
      <c r="H933" s="463">
        <v>50000</v>
      </c>
      <c r="I933" s="355"/>
      <c r="J933" s="358"/>
    </row>
    <row r="934" spans="1:10" s="361" customFormat="1" ht="16.5" customHeight="1" x14ac:dyDescent="0.25">
      <c r="A934" s="342"/>
      <c r="B934" s="363"/>
      <c r="C934" s="407" t="s">
        <v>2296</v>
      </c>
      <c r="D934" s="364" t="s">
        <v>1721</v>
      </c>
      <c r="E934" s="369" t="s">
        <v>1703</v>
      </c>
      <c r="F934" s="363"/>
      <c r="G934" s="366"/>
      <c r="H934" s="463">
        <v>60000</v>
      </c>
      <c r="I934" s="355"/>
      <c r="J934" s="358"/>
    </row>
    <row r="935" spans="1:10" s="361" customFormat="1" ht="16.5" customHeight="1" x14ac:dyDescent="0.25">
      <c r="A935" s="342"/>
      <c r="B935" s="363" t="s">
        <v>1722</v>
      </c>
      <c r="C935" s="407" t="s">
        <v>2296</v>
      </c>
      <c r="D935" s="368" t="s">
        <v>1722</v>
      </c>
      <c r="E935" s="369" t="s">
        <v>1723</v>
      </c>
      <c r="F935" s="363"/>
      <c r="G935" s="366"/>
      <c r="H935" s="463">
        <v>70000</v>
      </c>
      <c r="I935" s="355"/>
      <c r="J935" s="358"/>
    </row>
    <row r="936" spans="1:10" s="361" customFormat="1" ht="16.5" customHeight="1" x14ac:dyDescent="0.25">
      <c r="A936" s="342"/>
      <c r="B936" s="363" t="s">
        <v>1724</v>
      </c>
      <c r="C936" s="407" t="s">
        <v>2296</v>
      </c>
      <c r="D936" s="368" t="s">
        <v>1724</v>
      </c>
      <c r="E936" s="369" t="s">
        <v>1703</v>
      </c>
      <c r="F936" s="363"/>
      <c r="G936" s="366"/>
      <c r="H936" s="463">
        <v>50000</v>
      </c>
      <c r="I936" s="355"/>
      <c r="J936" s="358"/>
    </row>
    <row r="937" spans="1:10" s="361" customFormat="1" ht="16.5" customHeight="1" x14ac:dyDescent="0.25">
      <c r="A937" s="342"/>
      <c r="B937" s="363" t="s">
        <v>1725</v>
      </c>
      <c r="C937" s="407" t="s">
        <v>2296</v>
      </c>
      <c r="D937" s="368" t="s">
        <v>1725</v>
      </c>
      <c r="E937" s="369" t="s">
        <v>1703</v>
      </c>
      <c r="F937" s="363"/>
      <c r="G937" s="366"/>
      <c r="H937" s="463">
        <v>60000</v>
      </c>
      <c r="I937" s="355"/>
      <c r="J937" s="358"/>
    </row>
    <row r="938" spans="1:10" s="361" customFormat="1" ht="16.5" customHeight="1" x14ac:dyDescent="0.25">
      <c r="A938" s="342"/>
      <c r="B938" s="363" t="s">
        <v>1728</v>
      </c>
      <c r="C938" s="407" t="s">
        <v>2296</v>
      </c>
      <c r="D938" s="364" t="s">
        <v>1729</v>
      </c>
      <c r="E938" s="369" t="s">
        <v>1391</v>
      </c>
      <c r="F938" s="363"/>
      <c r="G938" s="366"/>
      <c r="H938" s="463">
        <v>50000</v>
      </c>
      <c r="I938" s="355"/>
      <c r="J938" s="358"/>
    </row>
    <row r="939" spans="1:10" s="361" customFormat="1" ht="16.5" customHeight="1" x14ac:dyDescent="0.25">
      <c r="A939" s="342"/>
      <c r="B939" s="363" t="s">
        <v>1226</v>
      </c>
      <c r="C939" s="407" t="s">
        <v>2296</v>
      </c>
      <c r="D939" s="368" t="s">
        <v>1226</v>
      </c>
      <c r="E939" s="369" t="s">
        <v>1391</v>
      </c>
      <c r="F939" s="363"/>
      <c r="G939" s="366"/>
      <c r="H939" s="463">
        <v>40000</v>
      </c>
      <c r="I939" s="355"/>
      <c r="J939" s="358"/>
    </row>
    <row r="940" spans="1:10" s="361" customFormat="1" ht="16.5" customHeight="1" x14ac:dyDescent="0.25">
      <c r="A940" s="342"/>
      <c r="B940" s="363" t="s">
        <v>1730</v>
      </c>
      <c r="C940" s="407" t="s">
        <v>2296</v>
      </c>
      <c r="D940" s="364" t="s">
        <v>1731</v>
      </c>
      <c r="E940" s="369" t="s">
        <v>535</v>
      </c>
      <c r="F940" s="363"/>
      <c r="G940" s="366"/>
      <c r="H940" s="463">
        <v>40000</v>
      </c>
      <c r="I940" s="355"/>
      <c r="J940" s="358"/>
    </row>
    <row r="941" spans="1:10" s="361" customFormat="1" ht="16.5" customHeight="1" x14ac:dyDescent="0.25">
      <c r="A941" s="342"/>
      <c r="B941" s="363"/>
      <c r="C941" s="407"/>
      <c r="D941" s="364" t="s">
        <v>1732</v>
      </c>
      <c r="E941" s="369" t="s">
        <v>1733</v>
      </c>
      <c r="F941" s="363"/>
      <c r="G941" s="366"/>
      <c r="H941" s="463">
        <v>40000</v>
      </c>
      <c r="I941" s="355"/>
      <c r="J941" s="358"/>
    </row>
    <row r="942" spans="1:10" s="361" customFormat="1" ht="16.5" customHeight="1" x14ac:dyDescent="0.25">
      <c r="A942" s="342"/>
      <c r="B942" s="363" t="s">
        <v>1734</v>
      </c>
      <c r="C942" s="407" t="s">
        <v>2296</v>
      </c>
      <c r="D942" s="364" t="s">
        <v>1735</v>
      </c>
      <c r="E942" s="369" t="s">
        <v>1749</v>
      </c>
      <c r="F942" s="363"/>
      <c r="G942" s="366"/>
      <c r="H942" s="463">
        <v>60000</v>
      </c>
      <c r="I942" s="355"/>
      <c r="J942" s="358"/>
    </row>
    <row r="943" spans="1:10" s="361" customFormat="1" ht="16.5" customHeight="1" x14ac:dyDescent="0.25">
      <c r="A943" s="342"/>
      <c r="B943" s="363"/>
      <c r="C943" s="407"/>
      <c r="D943" s="364" t="s">
        <v>1736</v>
      </c>
      <c r="E943" s="369" t="s">
        <v>1749</v>
      </c>
      <c r="F943" s="363"/>
      <c r="G943" s="366"/>
      <c r="H943" s="463">
        <v>60000</v>
      </c>
      <c r="I943" s="355"/>
      <c r="J943" s="358"/>
    </row>
    <row r="944" spans="1:10" s="361" customFormat="1" ht="16.5" customHeight="1" x14ac:dyDescent="0.25">
      <c r="A944" s="342"/>
      <c r="B944" s="363" t="s">
        <v>1737</v>
      </c>
      <c r="C944" s="407" t="s">
        <v>2296</v>
      </c>
      <c r="D944" s="364" t="s">
        <v>1738</v>
      </c>
      <c r="E944" s="369" t="s">
        <v>1749</v>
      </c>
      <c r="F944" s="363"/>
      <c r="G944" s="366"/>
      <c r="H944" s="463">
        <v>70000</v>
      </c>
      <c r="I944" s="355"/>
      <c r="J944" s="358"/>
    </row>
    <row r="945" spans="1:10" s="361" customFormat="1" ht="16.5" customHeight="1" x14ac:dyDescent="0.25">
      <c r="A945" s="342"/>
      <c r="B945" s="363"/>
      <c r="C945" s="407"/>
      <c r="D945" s="364" t="s">
        <v>465</v>
      </c>
      <c r="E945" s="369" t="s">
        <v>1749</v>
      </c>
      <c r="F945" s="363"/>
      <c r="G945" s="366"/>
      <c r="H945" s="463">
        <v>65000</v>
      </c>
      <c r="I945" s="355"/>
      <c r="J945" s="358"/>
    </row>
    <row r="946" spans="1:10" s="361" customFormat="1" ht="16.5" customHeight="1" x14ac:dyDescent="0.25">
      <c r="A946" s="342"/>
      <c r="B946" s="363"/>
      <c r="C946" s="407"/>
      <c r="D946" s="364" t="s">
        <v>1739</v>
      </c>
      <c r="E946" s="369" t="s">
        <v>1749</v>
      </c>
      <c r="F946" s="363"/>
      <c r="G946" s="366"/>
      <c r="H946" s="463">
        <v>60000</v>
      </c>
      <c r="I946" s="355"/>
      <c r="J946" s="358"/>
    </row>
    <row r="947" spans="1:10" s="361" customFormat="1" ht="16.5" customHeight="1" x14ac:dyDescent="0.25">
      <c r="A947" s="342"/>
      <c r="B947" s="363" t="s">
        <v>1740</v>
      </c>
      <c r="C947" s="407" t="s">
        <v>2296</v>
      </c>
      <c r="D947" s="364" t="s">
        <v>1741</v>
      </c>
      <c r="E947" s="369" t="s">
        <v>1742</v>
      </c>
      <c r="F947" s="363"/>
      <c r="G947" s="366"/>
      <c r="H947" s="463">
        <v>70000</v>
      </c>
      <c r="I947" s="355"/>
      <c r="J947" s="358"/>
    </row>
    <row r="948" spans="1:10" s="361" customFormat="1" ht="16.5" customHeight="1" x14ac:dyDescent="0.25">
      <c r="A948" s="342"/>
      <c r="B948" s="363"/>
      <c r="C948" s="407"/>
      <c r="D948" s="364" t="s">
        <v>446</v>
      </c>
      <c r="E948" s="369" t="s">
        <v>1743</v>
      </c>
      <c r="F948" s="363"/>
      <c r="G948" s="366"/>
      <c r="H948" s="463">
        <v>60000</v>
      </c>
      <c r="I948" s="355"/>
      <c r="J948" s="358"/>
    </row>
    <row r="949" spans="1:10" s="361" customFormat="1" ht="16.5" customHeight="1" x14ac:dyDescent="0.25">
      <c r="A949" s="342"/>
      <c r="B949" s="363" t="s">
        <v>1744</v>
      </c>
      <c r="C949" s="407" t="s">
        <v>2296</v>
      </c>
      <c r="D949" s="364" t="s">
        <v>1745</v>
      </c>
      <c r="E949" s="369" t="s">
        <v>1746</v>
      </c>
      <c r="F949" s="363"/>
      <c r="G949" s="366"/>
      <c r="H949" s="463">
        <v>40000</v>
      </c>
      <c r="I949" s="355"/>
      <c r="J949" s="358"/>
    </row>
    <row r="950" spans="1:10" s="361" customFormat="1" ht="16.5" customHeight="1" x14ac:dyDescent="0.25">
      <c r="A950" s="342"/>
      <c r="B950" s="363" t="s">
        <v>1747</v>
      </c>
      <c r="C950" s="407" t="s">
        <v>2296</v>
      </c>
      <c r="D950" s="364" t="s">
        <v>1748</v>
      </c>
      <c r="E950" s="369" t="s">
        <v>1749</v>
      </c>
      <c r="F950" s="363"/>
      <c r="G950" s="366"/>
      <c r="H950" s="463">
        <v>70000</v>
      </c>
      <c r="I950" s="355"/>
      <c r="J950" s="358"/>
    </row>
    <row r="951" spans="1:10" s="361" customFormat="1" ht="16.5" customHeight="1" x14ac:dyDescent="0.25">
      <c r="A951" s="342"/>
      <c r="B951" s="363"/>
      <c r="C951" s="407"/>
      <c r="D951" s="364" t="s">
        <v>1750</v>
      </c>
      <c r="E951" s="369" t="s">
        <v>1633</v>
      </c>
      <c r="F951" s="363"/>
      <c r="G951" s="366"/>
      <c r="H951" s="463">
        <v>70000</v>
      </c>
      <c r="I951" s="355"/>
      <c r="J951" s="358"/>
    </row>
    <row r="952" spans="1:10" s="361" customFormat="1" ht="16.5" customHeight="1" x14ac:dyDescent="0.25">
      <c r="A952" s="342"/>
      <c r="B952" s="363"/>
      <c r="C952" s="407"/>
      <c r="D952" s="364" t="s">
        <v>1751</v>
      </c>
      <c r="E952" s="369" t="s">
        <v>676</v>
      </c>
      <c r="F952" s="363"/>
      <c r="G952" s="366"/>
      <c r="H952" s="463">
        <v>50000</v>
      </c>
      <c r="I952" s="355"/>
      <c r="J952" s="358"/>
    </row>
    <row r="953" spans="1:10" s="361" customFormat="1" ht="16.5" customHeight="1" x14ac:dyDescent="0.25">
      <c r="A953" s="342"/>
      <c r="B953" s="363" t="s">
        <v>1752</v>
      </c>
      <c r="C953" s="407" t="s">
        <v>2296</v>
      </c>
      <c r="D953" s="364" t="s">
        <v>1753</v>
      </c>
      <c r="E953" s="369" t="s">
        <v>1754</v>
      </c>
      <c r="F953" s="363"/>
      <c r="G953" s="366"/>
      <c r="H953" s="463">
        <v>50000</v>
      </c>
      <c r="I953" s="355"/>
      <c r="J953" s="358"/>
    </row>
    <row r="954" spans="1:10" s="361" customFormat="1" ht="16.5" customHeight="1" x14ac:dyDescent="0.25">
      <c r="A954" s="342"/>
      <c r="B954" s="363" t="s">
        <v>1755</v>
      </c>
      <c r="C954" s="407" t="s">
        <v>2296</v>
      </c>
      <c r="D954" s="368" t="s">
        <v>1755</v>
      </c>
      <c r="E954" s="369" t="s">
        <v>1749</v>
      </c>
      <c r="F954" s="363"/>
      <c r="G954" s="366"/>
      <c r="H954" s="463">
        <v>50000</v>
      </c>
      <c r="I954" s="355"/>
      <c r="J954" s="358"/>
    </row>
    <row r="955" spans="1:10" s="361" customFormat="1" ht="16.5" customHeight="1" x14ac:dyDescent="0.25">
      <c r="A955" s="342"/>
      <c r="B955" s="363"/>
      <c r="C955" s="407"/>
      <c r="D955" s="364" t="s">
        <v>1531</v>
      </c>
      <c r="E955" s="369" t="s">
        <v>1749</v>
      </c>
      <c r="F955" s="363"/>
      <c r="G955" s="366"/>
      <c r="H955" s="463">
        <v>50000</v>
      </c>
      <c r="I955" s="355"/>
      <c r="J955" s="358"/>
    </row>
    <row r="956" spans="1:10" s="361" customFormat="1" ht="16.5" customHeight="1" x14ac:dyDescent="0.25">
      <c r="A956" s="342"/>
      <c r="B956" s="363" t="s">
        <v>1756</v>
      </c>
      <c r="C956" s="407" t="s">
        <v>2296</v>
      </c>
      <c r="D956" s="364" t="s">
        <v>949</v>
      </c>
      <c r="E956" s="369" t="s">
        <v>676</v>
      </c>
      <c r="F956" s="363"/>
      <c r="G956" s="366"/>
      <c r="H956" s="463">
        <v>50000</v>
      </c>
      <c r="I956" s="355"/>
      <c r="J956" s="358"/>
    </row>
    <row r="957" spans="1:10" s="361" customFormat="1" ht="16.5" customHeight="1" x14ac:dyDescent="0.25">
      <c r="A957" s="342"/>
      <c r="B957" s="363"/>
      <c r="C957" s="407"/>
      <c r="D957" s="364" t="s">
        <v>1048</v>
      </c>
      <c r="E957" s="369" t="s">
        <v>676</v>
      </c>
      <c r="F957" s="363"/>
      <c r="G957" s="366"/>
      <c r="H957" s="463">
        <v>50000</v>
      </c>
      <c r="I957" s="355"/>
      <c r="J957" s="358"/>
    </row>
    <row r="958" spans="1:10" s="361" customFormat="1" ht="16.5" customHeight="1" x14ac:dyDescent="0.25">
      <c r="A958" s="342"/>
      <c r="B958" s="363" t="s">
        <v>1757</v>
      </c>
      <c r="C958" s="407" t="s">
        <v>2296</v>
      </c>
      <c r="D958" s="364" t="s">
        <v>1758</v>
      </c>
      <c r="E958" s="369" t="s">
        <v>1759</v>
      </c>
      <c r="F958" s="363"/>
      <c r="G958" s="366"/>
      <c r="H958" s="463">
        <v>100000</v>
      </c>
      <c r="I958" s="355"/>
      <c r="J958" s="358"/>
    </row>
    <row r="959" spans="1:10" s="361" customFormat="1" ht="16.5" customHeight="1" x14ac:dyDescent="0.25">
      <c r="A959" s="342"/>
      <c r="B959" s="363"/>
      <c r="C959" s="407"/>
      <c r="D959" s="364" t="s">
        <v>1760</v>
      </c>
      <c r="E959" s="369" t="s">
        <v>1157</v>
      </c>
      <c r="F959" s="363"/>
      <c r="G959" s="366"/>
      <c r="H959" s="463">
        <v>40000</v>
      </c>
      <c r="I959" s="355"/>
      <c r="J959" s="358"/>
    </row>
    <row r="960" spans="1:10" s="361" customFormat="1" ht="16.5" customHeight="1" x14ac:dyDescent="0.25">
      <c r="A960" s="342"/>
      <c r="B960" s="363" t="s">
        <v>510</v>
      </c>
      <c r="C960" s="407" t="s">
        <v>2296</v>
      </c>
      <c r="D960" s="364" t="s">
        <v>1692</v>
      </c>
      <c r="E960" s="369" t="s">
        <v>1228</v>
      </c>
      <c r="F960" s="363"/>
      <c r="G960" s="366"/>
      <c r="H960" s="463">
        <v>40000</v>
      </c>
      <c r="I960" s="355"/>
      <c r="J960" s="358"/>
    </row>
    <row r="961" spans="1:10" s="361" customFormat="1" ht="16.5" customHeight="1" x14ac:dyDescent="0.25">
      <c r="A961" s="342"/>
      <c r="B961" s="363"/>
      <c r="C961" s="407"/>
      <c r="D961" s="364" t="s">
        <v>1651</v>
      </c>
      <c r="E961" s="369" t="s">
        <v>1761</v>
      </c>
      <c r="F961" s="363"/>
      <c r="G961" s="366"/>
      <c r="H961" s="463">
        <v>50000</v>
      </c>
      <c r="I961" s="355"/>
      <c r="J961" s="358"/>
    </row>
    <row r="962" spans="1:10" s="361" customFormat="1" ht="16.5" customHeight="1" x14ac:dyDescent="0.25">
      <c r="A962" s="342"/>
      <c r="B962" s="363"/>
      <c r="C962" s="407"/>
      <c r="D962" s="364" t="s">
        <v>1766</v>
      </c>
      <c r="E962" s="369" t="s">
        <v>535</v>
      </c>
      <c r="F962" s="363"/>
      <c r="G962" s="366"/>
      <c r="H962" s="463">
        <v>40000</v>
      </c>
      <c r="I962" s="355"/>
      <c r="J962" s="358"/>
    </row>
    <row r="963" spans="1:10" s="361" customFormat="1" ht="16.5" customHeight="1" x14ac:dyDescent="0.25">
      <c r="A963" s="342"/>
      <c r="B963" s="363" t="s">
        <v>1767</v>
      </c>
      <c r="C963" s="407" t="s">
        <v>2296</v>
      </c>
      <c r="D963" s="364" t="s">
        <v>1768</v>
      </c>
      <c r="E963" s="369" t="s">
        <v>1769</v>
      </c>
      <c r="F963" s="363"/>
      <c r="G963" s="366"/>
      <c r="H963" s="463">
        <v>60000</v>
      </c>
      <c r="I963" s="355"/>
      <c r="J963" s="358"/>
    </row>
    <row r="964" spans="1:10" s="361" customFormat="1" ht="16.5" customHeight="1" x14ac:dyDescent="0.25">
      <c r="A964" s="342"/>
      <c r="B964" s="363"/>
      <c r="C964" s="407"/>
      <c r="D964" s="364" t="s">
        <v>1770</v>
      </c>
      <c r="E964" s="369" t="s">
        <v>1769</v>
      </c>
      <c r="F964" s="363"/>
      <c r="G964" s="366"/>
      <c r="H964" s="463">
        <v>60000</v>
      </c>
      <c r="I964" s="355"/>
      <c r="J964" s="358"/>
    </row>
    <row r="965" spans="1:10" s="361" customFormat="1" ht="16.5" customHeight="1" x14ac:dyDescent="0.25">
      <c r="A965" s="342"/>
      <c r="B965" s="363"/>
      <c r="C965" s="407"/>
      <c r="D965" s="368" t="s">
        <v>1771</v>
      </c>
      <c r="E965" s="369" t="s">
        <v>1769</v>
      </c>
      <c r="F965" s="363"/>
      <c r="G965" s="366"/>
      <c r="H965" s="463">
        <v>60000</v>
      </c>
      <c r="I965" s="355"/>
      <c r="J965" s="358"/>
    </row>
    <row r="966" spans="1:10" s="361" customFormat="1" ht="16.5" customHeight="1" x14ac:dyDescent="0.25">
      <c r="A966" s="342"/>
      <c r="B966" s="363"/>
      <c r="C966" s="407"/>
      <c r="D966" s="364" t="s">
        <v>1772</v>
      </c>
      <c r="E966" s="369" t="s">
        <v>791</v>
      </c>
      <c r="F966" s="363"/>
      <c r="G966" s="366"/>
      <c r="H966" s="463">
        <v>60000</v>
      </c>
      <c r="I966" s="355"/>
      <c r="J966" s="358"/>
    </row>
    <row r="967" spans="1:10" s="361" customFormat="1" ht="16.5" customHeight="1" x14ac:dyDescent="0.25">
      <c r="A967" s="342"/>
      <c r="B967" s="363" t="s">
        <v>1773</v>
      </c>
      <c r="C967" s="407" t="s">
        <v>2296</v>
      </c>
      <c r="D967" s="364" t="s">
        <v>487</v>
      </c>
      <c r="E967" s="369" t="s">
        <v>791</v>
      </c>
      <c r="F967" s="363"/>
      <c r="G967" s="366"/>
      <c r="H967" s="463">
        <v>60000</v>
      </c>
      <c r="I967" s="355"/>
      <c r="J967" s="358"/>
    </row>
    <row r="968" spans="1:10" s="361" customFormat="1" ht="16.5" customHeight="1" x14ac:dyDescent="0.25">
      <c r="A968" s="342"/>
      <c r="B968" s="363" t="s">
        <v>1774</v>
      </c>
      <c r="C968" s="407" t="s">
        <v>2296</v>
      </c>
      <c r="D968" s="364" t="s">
        <v>1775</v>
      </c>
      <c r="E968" s="369" t="s">
        <v>1720</v>
      </c>
      <c r="F968" s="363"/>
      <c r="G968" s="366"/>
      <c r="H968" s="463">
        <v>60000</v>
      </c>
      <c r="I968" s="355"/>
      <c r="J968" s="358"/>
    </row>
    <row r="969" spans="1:10" s="361" customFormat="1" ht="16.5" customHeight="1" x14ac:dyDescent="0.25">
      <c r="A969" s="342"/>
      <c r="B969" s="363" t="s">
        <v>1779</v>
      </c>
      <c r="C969" s="407" t="s">
        <v>2296</v>
      </c>
      <c r="D969" s="368" t="s">
        <v>1779</v>
      </c>
      <c r="E969" s="369" t="s">
        <v>1633</v>
      </c>
      <c r="F969" s="363"/>
      <c r="G969" s="366"/>
      <c r="H969" s="463">
        <v>80000</v>
      </c>
      <c r="I969" s="355"/>
      <c r="J969" s="358"/>
    </row>
    <row r="970" spans="1:10" s="361" customFormat="1" ht="16.5" customHeight="1" x14ac:dyDescent="0.25">
      <c r="A970" s="342"/>
      <c r="B970" s="363" t="s">
        <v>1780</v>
      </c>
      <c r="C970" s="407" t="s">
        <v>2296</v>
      </c>
      <c r="D970" s="364" t="s">
        <v>1781</v>
      </c>
      <c r="E970" s="369" t="s">
        <v>1689</v>
      </c>
      <c r="F970" s="363"/>
      <c r="G970" s="366"/>
      <c r="H970" s="463">
        <v>70000</v>
      </c>
      <c r="I970" s="355"/>
      <c r="J970" s="358"/>
    </row>
    <row r="971" spans="1:10" s="361" customFormat="1" ht="16.5" customHeight="1" x14ac:dyDescent="0.25">
      <c r="A971" s="342"/>
      <c r="B971" s="363"/>
      <c r="C971" s="407"/>
      <c r="D971" s="364" t="s">
        <v>598</v>
      </c>
      <c r="E971" s="369" t="s">
        <v>1009</v>
      </c>
      <c r="F971" s="363"/>
      <c r="G971" s="366"/>
      <c r="H971" s="463">
        <v>50000</v>
      </c>
      <c r="I971" s="355"/>
      <c r="J971" s="358"/>
    </row>
    <row r="972" spans="1:10" s="361" customFormat="1" ht="16.5" customHeight="1" x14ac:dyDescent="0.25">
      <c r="A972" s="342"/>
      <c r="B972" s="369"/>
      <c r="C972" s="407"/>
      <c r="D972" s="364" t="s">
        <v>1782</v>
      </c>
      <c r="E972" s="369" t="s">
        <v>535</v>
      </c>
      <c r="F972" s="363"/>
      <c r="G972" s="366"/>
      <c r="H972" s="463">
        <v>50000</v>
      </c>
      <c r="I972" s="355"/>
      <c r="J972" s="358"/>
    </row>
    <row r="973" spans="1:10" s="361" customFormat="1" ht="16.5" customHeight="1" x14ac:dyDescent="0.25">
      <c r="A973" s="342"/>
      <c r="B973" s="363" t="s">
        <v>1783</v>
      </c>
      <c r="C973" s="407" t="s">
        <v>2296</v>
      </c>
      <c r="D973" s="364" t="s">
        <v>1784</v>
      </c>
      <c r="E973" s="369" t="s">
        <v>1157</v>
      </c>
      <c r="F973" s="363"/>
      <c r="G973" s="366"/>
      <c r="H973" s="463">
        <v>40000</v>
      </c>
      <c r="I973" s="355"/>
      <c r="J973" s="358"/>
    </row>
    <row r="974" spans="1:10" s="361" customFormat="1" ht="16.5" customHeight="1" x14ac:dyDescent="0.25">
      <c r="A974" s="342"/>
      <c r="B974" s="363"/>
      <c r="C974" s="407"/>
      <c r="D974" s="364" t="s">
        <v>452</v>
      </c>
      <c r="E974" s="369" t="s">
        <v>676</v>
      </c>
      <c r="F974" s="363"/>
      <c r="G974" s="366"/>
      <c r="H974" s="463">
        <v>40000</v>
      </c>
      <c r="I974" s="355"/>
      <c r="J974" s="358"/>
    </row>
    <row r="975" spans="1:10" s="361" customFormat="1" ht="16.5" customHeight="1" x14ac:dyDescent="0.25">
      <c r="A975" s="342"/>
      <c r="B975" s="363" t="s">
        <v>524</v>
      </c>
      <c r="C975" s="407" t="s">
        <v>2296</v>
      </c>
      <c r="D975" s="364" t="s">
        <v>607</v>
      </c>
      <c r="E975" s="369" t="s">
        <v>612</v>
      </c>
      <c r="F975" s="363"/>
      <c r="G975" s="366"/>
      <c r="H975" s="463">
        <v>40000</v>
      </c>
      <c r="I975" s="355"/>
      <c r="J975" s="358"/>
    </row>
    <row r="976" spans="1:10" s="361" customFormat="1" ht="16.5" customHeight="1" x14ac:dyDescent="0.25">
      <c r="A976" s="342"/>
      <c r="B976" s="363" t="s">
        <v>1786</v>
      </c>
      <c r="C976" s="407" t="s">
        <v>2296</v>
      </c>
      <c r="D976" s="364" t="s">
        <v>1787</v>
      </c>
      <c r="E976" s="369" t="s">
        <v>1788</v>
      </c>
      <c r="F976" s="363"/>
      <c r="G976" s="366"/>
      <c r="H976" s="463">
        <v>70000</v>
      </c>
      <c r="I976" s="355"/>
      <c r="J976" s="358"/>
    </row>
    <row r="977" spans="1:10" s="361" customFormat="1" ht="16.5" customHeight="1" x14ac:dyDescent="0.25">
      <c r="A977" s="342"/>
      <c r="B977" s="363" t="s">
        <v>1789</v>
      </c>
      <c r="C977" s="407" t="s">
        <v>2296</v>
      </c>
      <c r="D977" s="368" t="s">
        <v>1692</v>
      </c>
      <c r="E977" s="369" t="s">
        <v>535</v>
      </c>
      <c r="F977" s="363"/>
      <c r="G977" s="366"/>
      <c r="H977" s="463">
        <v>40000</v>
      </c>
      <c r="I977" s="355"/>
      <c r="J977" s="358"/>
    </row>
    <row r="978" spans="1:10" s="361" customFormat="1" ht="16.5" customHeight="1" x14ac:dyDescent="0.25">
      <c r="A978" s="342"/>
      <c r="B978" s="363"/>
      <c r="C978" s="407"/>
      <c r="D978" s="364" t="s">
        <v>462</v>
      </c>
      <c r="E978" s="369" t="s">
        <v>535</v>
      </c>
      <c r="F978" s="363"/>
      <c r="G978" s="366"/>
      <c r="H978" s="463">
        <v>40000</v>
      </c>
      <c r="I978" s="355"/>
      <c r="J978" s="358"/>
    </row>
    <row r="979" spans="1:10" s="361" customFormat="1" ht="16.5" customHeight="1" x14ac:dyDescent="0.25">
      <c r="A979" s="342"/>
      <c r="B979" s="363" t="s">
        <v>1790</v>
      </c>
      <c r="C979" s="407" t="s">
        <v>2296</v>
      </c>
      <c r="D979" s="364" t="s">
        <v>492</v>
      </c>
      <c r="E979" s="369" t="s">
        <v>1749</v>
      </c>
      <c r="F979" s="363"/>
      <c r="G979" s="366"/>
      <c r="H979" s="463">
        <v>70000</v>
      </c>
      <c r="I979" s="355"/>
      <c r="J979" s="358"/>
    </row>
    <row r="980" spans="1:10" s="361" customFormat="1" ht="16.5" customHeight="1" x14ac:dyDescent="0.25">
      <c r="A980" s="342"/>
      <c r="B980" s="363"/>
      <c r="C980" s="407"/>
      <c r="D980" s="364" t="s">
        <v>1791</v>
      </c>
      <c r="E980" s="369" t="s">
        <v>1749</v>
      </c>
      <c r="F980" s="363"/>
      <c r="G980" s="366"/>
      <c r="H980" s="463">
        <v>70000</v>
      </c>
      <c r="I980" s="355"/>
      <c r="J980" s="358"/>
    </row>
    <row r="981" spans="1:10" s="361" customFormat="1" ht="16.5" customHeight="1" x14ac:dyDescent="0.25">
      <c r="A981" s="342"/>
      <c r="B981" s="363"/>
      <c r="C981" s="407"/>
      <c r="D981" s="368" t="s">
        <v>1073</v>
      </c>
      <c r="E981" s="369" t="s">
        <v>1749</v>
      </c>
      <c r="F981" s="363"/>
      <c r="G981" s="366"/>
      <c r="H981" s="463">
        <v>60000</v>
      </c>
      <c r="I981" s="355"/>
      <c r="J981" s="358"/>
    </row>
    <row r="982" spans="1:10" s="361" customFormat="1" ht="16.5" customHeight="1" x14ac:dyDescent="0.25">
      <c r="A982" s="342"/>
      <c r="B982" s="363" t="s">
        <v>1792</v>
      </c>
      <c r="C982" s="407" t="s">
        <v>2296</v>
      </c>
      <c r="D982" s="368" t="s">
        <v>1792</v>
      </c>
      <c r="E982" s="369" t="s">
        <v>1749</v>
      </c>
      <c r="F982" s="363"/>
      <c r="G982" s="366"/>
      <c r="H982" s="463">
        <v>50000</v>
      </c>
      <c r="I982" s="355"/>
      <c r="J982" s="358"/>
    </row>
    <row r="983" spans="1:10" s="361" customFormat="1" ht="16.5" customHeight="1" x14ac:dyDescent="0.25">
      <c r="A983" s="342"/>
      <c r="B983" s="363" t="s">
        <v>1793</v>
      </c>
      <c r="C983" s="407" t="s">
        <v>2296</v>
      </c>
      <c r="D983" s="364" t="s">
        <v>1794</v>
      </c>
      <c r="E983" s="369" t="s">
        <v>1795</v>
      </c>
      <c r="F983" s="365"/>
      <c r="G983" s="366"/>
      <c r="H983" s="463">
        <v>80000</v>
      </c>
      <c r="I983" s="355"/>
      <c r="J983" s="358"/>
    </row>
    <row r="984" spans="1:10" s="361" customFormat="1" ht="16.5" customHeight="1" x14ac:dyDescent="0.25">
      <c r="A984" s="342"/>
      <c r="B984" s="363"/>
      <c r="C984" s="407"/>
      <c r="D984" s="364" t="s">
        <v>1796</v>
      </c>
      <c r="E984" s="369" t="s">
        <v>535</v>
      </c>
      <c r="F984" s="365"/>
      <c r="G984" s="366"/>
      <c r="H984" s="463">
        <v>40000</v>
      </c>
      <c r="I984" s="355"/>
      <c r="J984" s="358"/>
    </row>
    <row r="985" spans="1:10" s="361" customFormat="1" ht="16.5" customHeight="1" x14ac:dyDescent="0.25">
      <c r="A985" s="342"/>
      <c r="B985" s="363"/>
      <c r="C985" s="407"/>
      <c r="D985" s="364" t="s">
        <v>438</v>
      </c>
      <c r="E985" s="369" t="s">
        <v>1797</v>
      </c>
      <c r="F985" s="365"/>
      <c r="G985" s="366"/>
      <c r="H985" s="463">
        <v>70000</v>
      </c>
      <c r="I985" s="355"/>
      <c r="J985" s="358"/>
    </row>
    <row r="986" spans="1:10" s="361" customFormat="1" ht="16.5" customHeight="1" x14ac:dyDescent="0.25">
      <c r="A986" s="342"/>
      <c r="B986" s="369" t="s">
        <v>1798</v>
      </c>
      <c r="C986" s="407" t="s">
        <v>2296</v>
      </c>
      <c r="D986" s="364" t="s">
        <v>1798</v>
      </c>
      <c r="E986" s="369" t="s">
        <v>1799</v>
      </c>
      <c r="F986" s="365"/>
      <c r="G986" s="366"/>
      <c r="H986" s="463">
        <v>80000</v>
      </c>
      <c r="I986" s="355"/>
      <c r="J986" s="358"/>
    </row>
    <row r="987" spans="1:10" s="361" customFormat="1" ht="16.5" customHeight="1" x14ac:dyDescent="0.25">
      <c r="A987" s="342"/>
      <c r="B987" s="363"/>
      <c r="C987" s="407"/>
      <c r="D987" s="364" t="s">
        <v>514</v>
      </c>
      <c r="E987" s="369" t="s">
        <v>1749</v>
      </c>
      <c r="F987" s="365"/>
      <c r="G987" s="366"/>
      <c r="H987" s="463">
        <v>60000</v>
      </c>
      <c r="I987" s="355"/>
      <c r="J987" s="358"/>
    </row>
    <row r="988" spans="1:10" s="361" customFormat="1" ht="16.5" customHeight="1" x14ac:dyDescent="0.25">
      <c r="A988" s="342"/>
      <c r="B988" s="363"/>
      <c r="C988" s="407"/>
      <c r="D988" s="364" t="s">
        <v>1800</v>
      </c>
      <c r="E988" s="369" t="s">
        <v>1801</v>
      </c>
      <c r="F988" s="365"/>
      <c r="G988" s="366"/>
      <c r="H988" s="463">
        <v>40000</v>
      </c>
      <c r="I988" s="355"/>
      <c r="J988" s="358"/>
    </row>
    <row r="989" spans="1:10" s="361" customFormat="1" ht="16.5" customHeight="1" x14ac:dyDescent="0.25">
      <c r="A989" s="342"/>
      <c r="B989" s="363" t="s">
        <v>1802</v>
      </c>
      <c r="C989" s="407" t="s">
        <v>2296</v>
      </c>
      <c r="D989" s="364" t="s">
        <v>513</v>
      </c>
      <c r="E989" s="369" t="s">
        <v>1769</v>
      </c>
      <c r="F989" s="365"/>
      <c r="G989" s="366"/>
      <c r="H989" s="463">
        <v>50000</v>
      </c>
      <c r="I989" s="355"/>
      <c r="J989" s="358"/>
    </row>
    <row r="990" spans="1:10" s="361" customFormat="1" ht="16.5" customHeight="1" x14ac:dyDescent="0.25">
      <c r="A990" s="342"/>
      <c r="B990" s="363" t="s">
        <v>1803</v>
      </c>
      <c r="C990" s="407" t="s">
        <v>2296</v>
      </c>
      <c r="D990" s="364" t="s">
        <v>1542</v>
      </c>
      <c r="E990" s="369" t="s">
        <v>1804</v>
      </c>
      <c r="F990" s="365"/>
      <c r="G990" s="366"/>
      <c r="H990" s="463">
        <v>40000</v>
      </c>
      <c r="I990" s="355"/>
      <c r="J990" s="358"/>
    </row>
    <row r="991" spans="1:10" s="361" customFormat="1" ht="16.5" customHeight="1" x14ac:dyDescent="0.25">
      <c r="A991" s="342"/>
      <c r="B991" s="363"/>
      <c r="C991" s="407"/>
      <c r="D991" s="364" t="s">
        <v>1805</v>
      </c>
      <c r="E991" s="369" t="s">
        <v>1806</v>
      </c>
      <c r="F991" s="365"/>
      <c r="G991" s="366"/>
      <c r="H991" s="463">
        <v>80000</v>
      </c>
      <c r="I991" s="355"/>
      <c r="J991" s="358"/>
    </row>
    <row r="992" spans="1:10" s="361" customFormat="1" ht="16.5" customHeight="1" x14ac:dyDescent="0.25">
      <c r="A992" s="342"/>
      <c r="B992" s="363"/>
      <c r="C992" s="407"/>
      <c r="D992" s="364" t="s">
        <v>1807</v>
      </c>
      <c r="E992" s="369" t="s">
        <v>1808</v>
      </c>
      <c r="F992" s="365"/>
      <c r="G992" s="366"/>
      <c r="H992" s="463">
        <v>80000</v>
      </c>
      <c r="I992" s="355"/>
      <c r="J992" s="358"/>
    </row>
    <row r="993" spans="1:10" s="361" customFormat="1" ht="16.5" customHeight="1" x14ac:dyDescent="0.25">
      <c r="A993" s="342"/>
      <c r="B993" s="363" t="s">
        <v>958</v>
      </c>
      <c r="C993" s="407" t="s">
        <v>2296</v>
      </c>
      <c r="D993" s="364" t="s">
        <v>1809</v>
      </c>
      <c r="E993" s="369" t="s">
        <v>1749</v>
      </c>
      <c r="F993" s="365"/>
      <c r="G993" s="366"/>
      <c r="H993" s="463">
        <v>60000</v>
      </c>
      <c r="I993" s="355"/>
      <c r="J993" s="358"/>
    </row>
    <row r="994" spans="1:10" s="361" customFormat="1" ht="16.5" customHeight="1" x14ac:dyDescent="0.25">
      <c r="A994" s="342"/>
      <c r="B994" s="363"/>
      <c r="C994" s="407"/>
      <c r="D994" s="368" t="s">
        <v>431</v>
      </c>
      <c r="E994" s="369" t="s">
        <v>1749</v>
      </c>
      <c r="F994" s="365"/>
      <c r="G994" s="366"/>
      <c r="H994" s="463">
        <v>60000</v>
      </c>
      <c r="I994" s="355"/>
      <c r="J994" s="358"/>
    </row>
    <row r="995" spans="1:10" s="361" customFormat="1" ht="16.5" customHeight="1" x14ac:dyDescent="0.25">
      <c r="A995" s="342"/>
      <c r="B995" s="363" t="s">
        <v>1810</v>
      </c>
      <c r="C995" s="407" t="s">
        <v>2296</v>
      </c>
      <c r="D995" s="368" t="s">
        <v>1811</v>
      </c>
      <c r="E995" s="369" t="s">
        <v>1749</v>
      </c>
      <c r="F995" s="365"/>
      <c r="G995" s="366"/>
      <c r="H995" s="463">
        <v>60000</v>
      </c>
      <c r="I995" s="355"/>
      <c r="J995" s="358"/>
    </row>
    <row r="996" spans="1:10" s="361" customFormat="1" ht="16.5" customHeight="1" x14ac:dyDescent="0.25">
      <c r="A996" s="342"/>
      <c r="B996" s="363"/>
      <c r="C996" s="407"/>
      <c r="D996" s="368" t="s">
        <v>1812</v>
      </c>
      <c r="E996" s="369" t="s">
        <v>1749</v>
      </c>
      <c r="F996" s="365"/>
      <c r="G996" s="366"/>
      <c r="H996" s="463">
        <v>60000</v>
      </c>
      <c r="I996" s="355"/>
      <c r="J996" s="358"/>
    </row>
    <row r="997" spans="1:10" s="361" customFormat="1" ht="16.5" customHeight="1" x14ac:dyDescent="0.25">
      <c r="A997" s="342"/>
      <c r="B997" s="363"/>
      <c r="C997" s="407"/>
      <c r="D997" s="368" t="s">
        <v>1813</v>
      </c>
      <c r="E997" s="369" t="s">
        <v>1749</v>
      </c>
      <c r="F997" s="365"/>
      <c r="G997" s="366"/>
      <c r="H997" s="463">
        <v>65000</v>
      </c>
      <c r="I997" s="355"/>
      <c r="J997" s="358"/>
    </row>
    <row r="998" spans="1:10" s="361" customFormat="1" ht="16.5" customHeight="1" x14ac:dyDescent="0.25">
      <c r="A998" s="342"/>
      <c r="B998" s="363" t="s">
        <v>1814</v>
      </c>
      <c r="C998" s="407" t="s">
        <v>2296</v>
      </c>
      <c r="D998" s="368" t="s">
        <v>1776</v>
      </c>
      <c r="E998" s="443" t="s">
        <v>1009</v>
      </c>
      <c r="F998" s="365"/>
      <c r="G998" s="366"/>
      <c r="H998" s="463">
        <v>50000</v>
      </c>
      <c r="I998" s="355"/>
      <c r="J998" s="358"/>
    </row>
    <row r="999" spans="1:10" s="361" customFormat="1" ht="16.5" customHeight="1" x14ac:dyDescent="0.25">
      <c r="A999" s="342"/>
      <c r="B999" s="363" t="s">
        <v>1815</v>
      </c>
      <c r="C999" s="407" t="s">
        <v>2296</v>
      </c>
      <c r="D999" s="368" t="s">
        <v>1816</v>
      </c>
      <c r="E999" s="443" t="s">
        <v>1676</v>
      </c>
      <c r="F999" s="365"/>
      <c r="G999" s="366"/>
      <c r="H999" s="463">
        <v>60000</v>
      </c>
      <c r="I999" s="355"/>
      <c r="J999" s="358"/>
    </row>
    <row r="1000" spans="1:10" s="361" customFormat="1" ht="16.5" customHeight="1" x14ac:dyDescent="0.25">
      <c r="A1000" s="342"/>
      <c r="B1000" s="363"/>
      <c r="C1000" s="407"/>
      <c r="D1000" s="368" t="s">
        <v>598</v>
      </c>
      <c r="E1000" s="369" t="s">
        <v>1749</v>
      </c>
      <c r="F1000" s="365"/>
      <c r="G1000" s="366"/>
      <c r="H1000" s="463">
        <v>70000</v>
      </c>
      <c r="I1000" s="355"/>
      <c r="J1000" s="358"/>
    </row>
    <row r="1001" spans="1:10" s="361" customFormat="1" ht="16.5" customHeight="1" x14ac:dyDescent="0.25">
      <c r="A1001" s="342"/>
      <c r="B1001" s="363" t="s">
        <v>1822</v>
      </c>
      <c r="C1001" s="407" t="s">
        <v>2296</v>
      </c>
      <c r="D1001" s="368" t="s">
        <v>1823</v>
      </c>
      <c r="E1001" s="443" t="s">
        <v>1824</v>
      </c>
      <c r="F1001" s="365"/>
      <c r="G1001" s="366"/>
      <c r="H1001" s="463">
        <v>60000</v>
      </c>
      <c r="I1001" s="355"/>
      <c r="J1001" s="358"/>
    </row>
    <row r="1002" spans="1:10" s="361" customFormat="1" ht="16.5" customHeight="1" x14ac:dyDescent="0.25">
      <c r="A1002" s="342"/>
      <c r="B1002" s="363"/>
      <c r="C1002" s="407"/>
      <c r="D1002" s="368" t="s">
        <v>1825</v>
      </c>
      <c r="E1002" s="369" t="s">
        <v>535</v>
      </c>
      <c r="F1002" s="365"/>
      <c r="G1002" s="366"/>
      <c r="H1002" s="463">
        <v>50000</v>
      </c>
      <c r="I1002" s="355"/>
      <c r="J1002" s="358"/>
    </row>
    <row r="1003" spans="1:10" s="361" customFormat="1" ht="16.5" customHeight="1" x14ac:dyDescent="0.25">
      <c r="A1003" s="342"/>
      <c r="B1003" s="363" t="s">
        <v>1826</v>
      </c>
      <c r="C1003" s="407" t="s">
        <v>2296</v>
      </c>
      <c r="D1003" s="368" t="s">
        <v>1826</v>
      </c>
      <c r="E1003" s="369" t="s">
        <v>1827</v>
      </c>
      <c r="F1003" s="365"/>
      <c r="G1003" s="366"/>
      <c r="H1003" s="463">
        <v>50000</v>
      </c>
      <c r="I1003" s="355"/>
      <c r="J1003" s="358"/>
    </row>
    <row r="1004" spans="1:10" s="361" customFormat="1" ht="16.5" customHeight="1" x14ac:dyDescent="0.25">
      <c r="A1004" s="342"/>
      <c r="B1004" s="363" t="s">
        <v>505</v>
      </c>
      <c r="C1004" s="407" t="s">
        <v>2296</v>
      </c>
      <c r="D1004" s="368" t="s">
        <v>505</v>
      </c>
      <c r="E1004" s="369" t="s">
        <v>1228</v>
      </c>
      <c r="F1004" s="365"/>
      <c r="G1004" s="366"/>
      <c r="H1004" s="463">
        <v>50000</v>
      </c>
      <c r="I1004" s="355"/>
      <c r="J1004" s="358"/>
    </row>
    <row r="1005" spans="1:10" s="361" customFormat="1" ht="16.5" customHeight="1" x14ac:dyDescent="0.25">
      <c r="A1005" s="342"/>
      <c r="B1005" s="363" t="s">
        <v>1828</v>
      </c>
      <c r="C1005" s="407" t="s">
        <v>2296</v>
      </c>
      <c r="D1005" s="368" t="s">
        <v>446</v>
      </c>
      <c r="E1005" s="369" t="s">
        <v>1749</v>
      </c>
      <c r="F1005" s="365"/>
      <c r="G1005" s="366"/>
      <c r="H1005" s="463">
        <v>70000</v>
      </c>
      <c r="I1005" s="355"/>
      <c r="J1005" s="358"/>
    </row>
    <row r="1006" spans="1:10" s="361" customFormat="1" ht="16.5" customHeight="1" x14ac:dyDescent="0.25">
      <c r="A1006" s="342"/>
      <c r="B1006" s="363" t="s">
        <v>1829</v>
      </c>
      <c r="C1006" s="407" t="s">
        <v>2296</v>
      </c>
      <c r="D1006" s="368" t="s">
        <v>2297</v>
      </c>
      <c r="E1006" s="369" t="s">
        <v>1830</v>
      </c>
      <c r="F1006" s="365"/>
      <c r="G1006" s="366"/>
      <c r="H1006" s="463">
        <v>80000</v>
      </c>
      <c r="I1006" s="355"/>
      <c r="J1006" s="358"/>
    </row>
    <row r="1007" spans="1:10" s="361" customFormat="1" ht="16.5" customHeight="1" x14ac:dyDescent="0.25">
      <c r="A1007" s="342"/>
      <c r="B1007" s="363" t="s">
        <v>1831</v>
      </c>
      <c r="C1007" s="407" t="s">
        <v>2296</v>
      </c>
      <c r="D1007" s="368" t="s">
        <v>1831</v>
      </c>
      <c r="E1007" s="369" t="s">
        <v>1832</v>
      </c>
      <c r="F1007" s="365"/>
      <c r="G1007" s="366"/>
      <c r="H1007" s="463">
        <v>40000</v>
      </c>
      <c r="I1007" s="355"/>
      <c r="J1007" s="358"/>
    </row>
    <row r="1008" spans="1:10" s="361" customFormat="1" ht="16.5" customHeight="1" x14ac:dyDescent="0.25">
      <c r="A1008" s="342"/>
      <c r="B1008" s="363" t="s">
        <v>1833</v>
      </c>
      <c r="C1008" s="407" t="s">
        <v>2296</v>
      </c>
      <c r="D1008" s="368" t="s">
        <v>1834</v>
      </c>
      <c r="E1008" s="369" t="s">
        <v>1720</v>
      </c>
      <c r="F1008" s="365"/>
      <c r="G1008" s="366"/>
      <c r="H1008" s="463">
        <v>60000</v>
      </c>
      <c r="I1008" s="355"/>
      <c r="J1008" s="358"/>
    </row>
    <row r="1009" spans="1:10" s="361" customFormat="1" ht="16.5" customHeight="1" x14ac:dyDescent="0.25">
      <c r="A1009" s="342"/>
      <c r="B1009" s="363" t="s">
        <v>1835</v>
      </c>
      <c r="C1009" s="407" t="s">
        <v>2296</v>
      </c>
      <c r="D1009" s="368" t="s">
        <v>1836</v>
      </c>
      <c r="E1009" s="369" t="s">
        <v>535</v>
      </c>
      <c r="F1009" s="365"/>
      <c r="G1009" s="366"/>
      <c r="H1009" s="463">
        <v>40000</v>
      </c>
      <c r="I1009" s="355"/>
      <c r="J1009" s="358"/>
    </row>
    <row r="1010" spans="1:10" s="361" customFormat="1" ht="16.5" customHeight="1" x14ac:dyDescent="0.25">
      <c r="A1010" s="342"/>
      <c r="B1010" s="363" t="s">
        <v>1837</v>
      </c>
      <c r="C1010" s="407" t="s">
        <v>2296</v>
      </c>
      <c r="D1010" s="368" t="s">
        <v>1138</v>
      </c>
      <c r="E1010" s="369" t="s">
        <v>676</v>
      </c>
      <c r="F1010" s="365"/>
      <c r="G1010" s="366"/>
      <c r="H1010" s="463">
        <v>60000</v>
      </c>
      <c r="I1010" s="355"/>
      <c r="J1010" s="358"/>
    </row>
    <row r="1011" spans="1:10" s="361" customFormat="1" ht="16.5" customHeight="1" x14ac:dyDescent="0.25">
      <c r="A1011" s="342"/>
      <c r="B1011" s="363" t="s">
        <v>1840</v>
      </c>
      <c r="C1011" s="407" t="s">
        <v>2296</v>
      </c>
      <c r="D1011" s="368" t="s">
        <v>1840</v>
      </c>
      <c r="E1011" s="369" t="s">
        <v>1228</v>
      </c>
      <c r="F1011" s="365"/>
      <c r="G1011" s="366"/>
      <c r="H1011" s="463">
        <v>50000</v>
      </c>
      <c r="I1011" s="355"/>
      <c r="J1011" s="358"/>
    </row>
    <row r="1012" spans="1:10" s="361" customFormat="1" ht="16.5" customHeight="1" x14ac:dyDescent="0.25">
      <c r="A1012" s="342"/>
      <c r="B1012" s="363" t="s">
        <v>467</v>
      </c>
      <c r="C1012" s="407" t="s">
        <v>2296</v>
      </c>
      <c r="D1012" s="368" t="s">
        <v>467</v>
      </c>
      <c r="E1012" s="369" t="s">
        <v>535</v>
      </c>
      <c r="F1012" s="365"/>
      <c r="G1012" s="366"/>
      <c r="H1012" s="463">
        <v>50000</v>
      </c>
      <c r="I1012" s="355"/>
      <c r="J1012" s="358"/>
    </row>
    <row r="1013" spans="1:10" s="361" customFormat="1" ht="16.5" customHeight="1" x14ac:dyDescent="0.25">
      <c r="A1013" s="342"/>
      <c r="B1013" s="363" t="s">
        <v>1845</v>
      </c>
      <c r="C1013" s="407" t="s">
        <v>2296</v>
      </c>
      <c r="D1013" s="368" t="s">
        <v>1845</v>
      </c>
      <c r="E1013" s="369" t="s">
        <v>1846</v>
      </c>
      <c r="F1013" s="365"/>
      <c r="G1013" s="366"/>
      <c r="H1013" s="463">
        <v>70000</v>
      </c>
      <c r="I1013" s="355"/>
      <c r="J1013" s="358"/>
    </row>
    <row r="1014" spans="1:10" s="361" customFormat="1" ht="16.5" customHeight="1" x14ac:dyDescent="0.25">
      <c r="A1014" s="342"/>
      <c r="B1014" s="363"/>
      <c r="C1014" s="407"/>
      <c r="D1014" s="368" t="s">
        <v>1847</v>
      </c>
      <c r="E1014" s="369" t="s">
        <v>1848</v>
      </c>
      <c r="F1014" s="365"/>
      <c r="G1014" s="366"/>
      <c r="H1014" s="463">
        <v>50000</v>
      </c>
      <c r="I1014" s="355"/>
      <c r="J1014" s="358"/>
    </row>
    <row r="1015" spans="1:10" s="361" customFormat="1" ht="16.5" customHeight="1" x14ac:dyDescent="0.25">
      <c r="A1015" s="342"/>
      <c r="B1015" s="363" t="s">
        <v>1849</v>
      </c>
      <c r="C1015" s="407" t="s">
        <v>2298</v>
      </c>
      <c r="D1015" s="368" t="s">
        <v>1850</v>
      </c>
      <c r="E1015" s="369" t="s">
        <v>1749</v>
      </c>
      <c r="F1015" s="365"/>
      <c r="G1015" s="366"/>
      <c r="H1015" s="463">
        <v>60000</v>
      </c>
      <c r="I1015" s="355"/>
      <c r="J1015" s="358"/>
    </row>
    <row r="1016" spans="1:10" s="361" customFormat="1" ht="16.5" customHeight="1" x14ac:dyDescent="0.25">
      <c r="A1016" s="342"/>
      <c r="B1016" s="363"/>
      <c r="C1016" s="407"/>
      <c r="D1016" s="368" t="s">
        <v>1851</v>
      </c>
      <c r="E1016" s="369" t="s">
        <v>1852</v>
      </c>
      <c r="F1016" s="365"/>
      <c r="G1016" s="366"/>
      <c r="H1016" s="463">
        <v>50000</v>
      </c>
      <c r="I1016" s="355"/>
      <c r="J1016" s="358"/>
    </row>
    <row r="1017" spans="1:10" s="361" customFormat="1" ht="16.5" customHeight="1" x14ac:dyDescent="0.25">
      <c r="A1017" s="342"/>
      <c r="B1017" s="363" t="s">
        <v>1853</v>
      </c>
      <c r="C1017" s="407" t="s">
        <v>2298</v>
      </c>
      <c r="D1017" s="368" t="s">
        <v>1854</v>
      </c>
      <c r="E1017" s="369" t="s">
        <v>1749</v>
      </c>
      <c r="F1017" s="365"/>
      <c r="G1017" s="366"/>
      <c r="H1017" s="463">
        <v>50000</v>
      </c>
      <c r="I1017" s="355"/>
      <c r="J1017" s="358"/>
    </row>
    <row r="1018" spans="1:10" s="361" customFormat="1" ht="16.5" customHeight="1" x14ac:dyDescent="0.25">
      <c r="A1018" s="342"/>
      <c r="B1018" s="363"/>
      <c r="C1018" s="407"/>
      <c r="D1018" s="368" t="s">
        <v>1855</v>
      </c>
      <c r="E1018" s="369" t="s">
        <v>1749</v>
      </c>
      <c r="F1018" s="365"/>
      <c r="G1018" s="366"/>
      <c r="H1018" s="463">
        <v>50000</v>
      </c>
      <c r="I1018" s="355"/>
      <c r="J1018" s="358"/>
    </row>
    <row r="1019" spans="1:10" s="361" customFormat="1" ht="16.5" customHeight="1" x14ac:dyDescent="0.25">
      <c r="A1019" s="342"/>
      <c r="B1019" s="363"/>
      <c r="C1019" s="407"/>
      <c r="D1019" s="368" t="s">
        <v>1856</v>
      </c>
      <c r="E1019" s="369" t="s">
        <v>1749</v>
      </c>
      <c r="F1019" s="365"/>
      <c r="G1019" s="366"/>
      <c r="H1019" s="463">
        <v>60000</v>
      </c>
      <c r="I1019" s="355"/>
      <c r="J1019" s="358"/>
    </row>
    <row r="1020" spans="1:10" s="361" customFormat="1" ht="16.5" customHeight="1" x14ac:dyDescent="0.25">
      <c r="A1020" s="342"/>
      <c r="B1020" s="363"/>
      <c r="C1020" s="407"/>
      <c r="D1020" s="368" t="s">
        <v>1857</v>
      </c>
      <c r="E1020" s="369" t="s">
        <v>1749</v>
      </c>
      <c r="F1020" s="365"/>
      <c r="G1020" s="366"/>
      <c r="H1020" s="463">
        <v>50000</v>
      </c>
      <c r="I1020" s="355"/>
      <c r="J1020" s="358"/>
    </row>
    <row r="1021" spans="1:10" s="361" customFormat="1" ht="16.5" customHeight="1" x14ac:dyDescent="0.25">
      <c r="A1021" s="342"/>
      <c r="B1021" s="363" t="s">
        <v>1858</v>
      </c>
      <c r="C1021" s="407" t="s">
        <v>2298</v>
      </c>
      <c r="D1021" s="368" t="s">
        <v>1776</v>
      </c>
      <c r="E1021" s="369" t="s">
        <v>1749</v>
      </c>
      <c r="F1021" s="365"/>
      <c r="G1021" s="366"/>
      <c r="H1021" s="463">
        <v>40000</v>
      </c>
      <c r="I1021" s="355"/>
      <c r="J1021" s="358"/>
    </row>
    <row r="1022" spans="1:10" s="361" customFormat="1" ht="16.5" customHeight="1" x14ac:dyDescent="0.25">
      <c r="A1022" s="342"/>
      <c r="B1022" s="363" t="s">
        <v>1859</v>
      </c>
      <c r="C1022" s="407" t="s">
        <v>2298</v>
      </c>
      <c r="D1022" s="368" t="s">
        <v>1860</v>
      </c>
      <c r="E1022" s="369" t="s">
        <v>1749</v>
      </c>
      <c r="F1022" s="365"/>
      <c r="G1022" s="366"/>
      <c r="H1022" s="463">
        <v>50000</v>
      </c>
      <c r="I1022" s="355"/>
      <c r="J1022" s="358"/>
    </row>
    <row r="1023" spans="1:10" s="361" customFormat="1" ht="16.5" customHeight="1" x14ac:dyDescent="0.25">
      <c r="A1023" s="342"/>
      <c r="B1023" s="363" t="s">
        <v>1861</v>
      </c>
      <c r="C1023" s="407" t="s">
        <v>2298</v>
      </c>
      <c r="D1023" s="368" t="s">
        <v>1845</v>
      </c>
      <c r="E1023" s="369" t="s">
        <v>1862</v>
      </c>
      <c r="F1023" s="365"/>
      <c r="G1023" s="366"/>
      <c r="H1023" s="463">
        <v>50000</v>
      </c>
      <c r="I1023" s="355"/>
      <c r="J1023" s="358"/>
    </row>
    <row r="1024" spans="1:10" s="361" customFormat="1" ht="16.5" customHeight="1" x14ac:dyDescent="0.25">
      <c r="A1024" s="342"/>
      <c r="B1024" s="363" t="s">
        <v>1863</v>
      </c>
      <c r="C1024" s="407" t="s">
        <v>2298</v>
      </c>
      <c r="D1024" s="368" t="s">
        <v>1845</v>
      </c>
      <c r="E1024" s="369" t="s">
        <v>1862</v>
      </c>
      <c r="F1024" s="365"/>
      <c r="G1024" s="366"/>
      <c r="H1024" s="463">
        <v>50000</v>
      </c>
      <c r="I1024" s="355"/>
      <c r="J1024" s="358"/>
    </row>
    <row r="1025" spans="1:10" s="361" customFormat="1" ht="16.5" customHeight="1" x14ac:dyDescent="0.25">
      <c r="A1025" s="342"/>
      <c r="B1025" s="363"/>
      <c r="C1025" s="407"/>
      <c r="D1025" s="368" t="s">
        <v>1864</v>
      </c>
      <c r="E1025" s="369" t="s">
        <v>1749</v>
      </c>
      <c r="F1025" s="365"/>
      <c r="G1025" s="366"/>
      <c r="H1025" s="463">
        <v>50000</v>
      </c>
      <c r="I1025" s="355"/>
      <c r="J1025" s="358"/>
    </row>
    <row r="1026" spans="1:10" s="361" customFormat="1" ht="16.5" customHeight="1" x14ac:dyDescent="0.25">
      <c r="A1026" s="342"/>
      <c r="B1026" s="363"/>
      <c r="C1026" s="407"/>
      <c r="D1026" s="368" t="s">
        <v>451</v>
      </c>
      <c r="E1026" s="369" t="s">
        <v>1749</v>
      </c>
      <c r="F1026" s="365"/>
      <c r="G1026" s="366"/>
      <c r="H1026" s="463">
        <v>40000</v>
      </c>
      <c r="I1026" s="355"/>
      <c r="J1026" s="358"/>
    </row>
    <row r="1027" spans="1:10" s="361" customFormat="1" ht="16.5" customHeight="1" x14ac:dyDescent="0.25">
      <c r="A1027" s="342"/>
      <c r="B1027" s="363"/>
      <c r="C1027" s="407"/>
      <c r="D1027" s="368" t="s">
        <v>1865</v>
      </c>
      <c r="E1027" s="369" t="s">
        <v>1749</v>
      </c>
      <c r="F1027" s="365"/>
      <c r="G1027" s="366"/>
      <c r="H1027" s="463">
        <v>50000</v>
      </c>
      <c r="I1027" s="355"/>
      <c r="J1027" s="358"/>
    </row>
    <row r="1028" spans="1:10" s="361" customFormat="1" ht="16.5" customHeight="1" x14ac:dyDescent="0.25">
      <c r="A1028" s="342"/>
      <c r="B1028" s="363"/>
      <c r="C1028" s="407"/>
      <c r="D1028" s="368" t="s">
        <v>1866</v>
      </c>
      <c r="E1028" s="369" t="s">
        <v>1749</v>
      </c>
      <c r="F1028" s="365"/>
      <c r="G1028" s="366"/>
      <c r="H1028" s="463">
        <v>40000</v>
      </c>
      <c r="I1028" s="355"/>
      <c r="J1028" s="358"/>
    </row>
    <row r="1029" spans="1:10" s="361" customFormat="1" ht="16.5" customHeight="1" x14ac:dyDescent="0.25">
      <c r="A1029" s="342"/>
      <c r="B1029" s="363" t="s">
        <v>1867</v>
      </c>
      <c r="C1029" s="407" t="s">
        <v>2298</v>
      </c>
      <c r="D1029" s="368" t="s">
        <v>1868</v>
      </c>
      <c r="E1029" s="369" t="s">
        <v>1228</v>
      </c>
      <c r="F1029" s="365"/>
      <c r="G1029" s="366"/>
      <c r="H1029" s="463">
        <v>40000</v>
      </c>
      <c r="I1029" s="355"/>
      <c r="J1029" s="358"/>
    </row>
    <row r="1030" spans="1:10" s="361" customFormat="1" ht="16.5" customHeight="1" x14ac:dyDescent="0.25">
      <c r="A1030" s="342"/>
      <c r="B1030" s="363"/>
      <c r="C1030" s="407"/>
      <c r="D1030" s="368" t="s">
        <v>1809</v>
      </c>
      <c r="E1030" s="369" t="s">
        <v>1869</v>
      </c>
      <c r="F1030" s="365"/>
      <c r="G1030" s="366"/>
      <c r="H1030" s="463">
        <v>40000</v>
      </c>
      <c r="I1030" s="355"/>
      <c r="J1030" s="358"/>
    </row>
    <row r="1031" spans="1:10" s="361" customFormat="1" ht="16.5" customHeight="1" x14ac:dyDescent="0.25">
      <c r="A1031" s="342"/>
      <c r="B1031" s="363"/>
      <c r="C1031" s="407"/>
      <c r="D1031" s="368" t="s">
        <v>1870</v>
      </c>
      <c r="E1031" s="369" t="s">
        <v>1869</v>
      </c>
      <c r="F1031" s="365"/>
      <c r="G1031" s="366"/>
      <c r="H1031" s="463">
        <v>40000</v>
      </c>
      <c r="I1031" s="355"/>
      <c r="J1031" s="358"/>
    </row>
    <row r="1032" spans="1:10" s="361" customFormat="1" ht="16.5" customHeight="1" x14ac:dyDescent="0.25">
      <c r="A1032" s="342"/>
      <c r="B1032" s="363" t="s">
        <v>1871</v>
      </c>
      <c r="C1032" s="407" t="s">
        <v>2298</v>
      </c>
      <c r="D1032" s="368" t="s">
        <v>1812</v>
      </c>
      <c r="E1032" s="369" t="s">
        <v>1749</v>
      </c>
      <c r="F1032" s="365"/>
      <c r="G1032" s="366"/>
      <c r="H1032" s="463">
        <v>60000</v>
      </c>
      <c r="I1032" s="355"/>
      <c r="J1032" s="358"/>
    </row>
    <row r="1033" spans="1:10" s="361" customFormat="1" ht="16.5" customHeight="1" x14ac:dyDescent="0.25">
      <c r="A1033" s="342"/>
      <c r="B1033" s="363" t="s">
        <v>1872</v>
      </c>
      <c r="C1033" s="407" t="s">
        <v>2298</v>
      </c>
      <c r="D1033" s="368" t="s">
        <v>1873</v>
      </c>
      <c r="E1033" s="369" t="s">
        <v>1874</v>
      </c>
      <c r="F1033" s="365"/>
      <c r="G1033" s="366"/>
      <c r="H1033" s="463">
        <v>50000</v>
      </c>
      <c r="I1033" s="355"/>
      <c r="J1033" s="358"/>
    </row>
    <row r="1034" spans="1:10" s="361" customFormat="1" ht="16.5" customHeight="1" x14ac:dyDescent="0.25">
      <c r="A1034" s="342"/>
      <c r="B1034" s="363"/>
      <c r="C1034" s="407"/>
      <c r="D1034" s="368" t="s">
        <v>1875</v>
      </c>
      <c r="E1034" s="369" t="s">
        <v>1749</v>
      </c>
      <c r="F1034" s="365"/>
      <c r="G1034" s="366"/>
      <c r="H1034" s="463">
        <v>40000</v>
      </c>
      <c r="I1034" s="355"/>
      <c r="J1034" s="358"/>
    </row>
    <row r="1035" spans="1:10" s="361" customFormat="1" ht="16.5" customHeight="1" x14ac:dyDescent="0.25">
      <c r="A1035" s="342"/>
      <c r="B1035" s="363"/>
      <c r="C1035" s="407"/>
      <c r="D1035" s="368" t="s">
        <v>1876</v>
      </c>
      <c r="E1035" s="369" t="s">
        <v>1749</v>
      </c>
      <c r="F1035" s="365"/>
      <c r="G1035" s="366"/>
      <c r="H1035" s="463">
        <v>45000</v>
      </c>
      <c r="I1035" s="355"/>
      <c r="J1035" s="358"/>
    </row>
    <row r="1036" spans="1:10" s="361" customFormat="1" ht="16.5" customHeight="1" x14ac:dyDescent="0.25">
      <c r="A1036" s="342"/>
      <c r="B1036" s="363" t="s">
        <v>1877</v>
      </c>
      <c r="C1036" s="407" t="s">
        <v>2298</v>
      </c>
      <c r="D1036" s="368" t="s">
        <v>1878</v>
      </c>
      <c r="E1036" s="369" t="s">
        <v>1749</v>
      </c>
      <c r="F1036" s="365"/>
      <c r="G1036" s="366"/>
      <c r="H1036" s="463">
        <v>50000</v>
      </c>
      <c r="I1036" s="355"/>
      <c r="J1036" s="358"/>
    </row>
    <row r="1037" spans="1:10" s="361" customFormat="1" ht="16.5" customHeight="1" x14ac:dyDescent="0.25">
      <c r="A1037" s="342"/>
      <c r="B1037" s="363"/>
      <c r="C1037" s="407"/>
      <c r="D1037" s="368" t="s">
        <v>1879</v>
      </c>
      <c r="E1037" s="369" t="s">
        <v>1749</v>
      </c>
      <c r="F1037" s="365"/>
      <c r="G1037" s="366"/>
      <c r="H1037" s="463">
        <v>40000</v>
      </c>
      <c r="I1037" s="355"/>
      <c r="J1037" s="358"/>
    </row>
    <row r="1038" spans="1:10" s="361" customFormat="1" ht="16.5" customHeight="1" x14ac:dyDescent="0.25">
      <c r="A1038" s="342"/>
      <c r="B1038" s="363" t="s">
        <v>1880</v>
      </c>
      <c r="C1038" s="407" t="s">
        <v>2298</v>
      </c>
      <c r="D1038" s="368" t="s">
        <v>1139</v>
      </c>
      <c r="E1038" s="369" t="s">
        <v>1749</v>
      </c>
      <c r="F1038" s="365"/>
      <c r="G1038" s="366"/>
      <c r="H1038" s="463">
        <v>40000</v>
      </c>
      <c r="I1038" s="355"/>
      <c r="J1038" s="358"/>
    </row>
    <row r="1039" spans="1:10" s="361" customFormat="1" ht="16.5" customHeight="1" x14ac:dyDescent="0.25">
      <c r="A1039" s="342"/>
      <c r="B1039" s="363" t="s">
        <v>1881</v>
      </c>
      <c r="C1039" s="407" t="s">
        <v>2298</v>
      </c>
      <c r="D1039" s="368" t="s">
        <v>1882</v>
      </c>
      <c r="E1039" s="369" t="s">
        <v>1883</v>
      </c>
      <c r="F1039" s="365"/>
      <c r="G1039" s="366"/>
      <c r="H1039" s="463">
        <v>60000</v>
      </c>
      <c r="I1039" s="355"/>
      <c r="J1039" s="358"/>
    </row>
    <row r="1040" spans="1:10" s="361" customFormat="1" ht="16.5" customHeight="1" x14ac:dyDescent="0.25">
      <c r="A1040" s="342"/>
      <c r="B1040" s="363"/>
      <c r="C1040" s="407"/>
      <c r="D1040" s="368" t="s">
        <v>1884</v>
      </c>
      <c r="E1040" s="369" t="s">
        <v>1885</v>
      </c>
      <c r="F1040" s="365"/>
      <c r="G1040" s="366"/>
      <c r="H1040" s="463">
        <v>45000</v>
      </c>
      <c r="I1040" s="355"/>
      <c r="J1040" s="358"/>
    </row>
    <row r="1041" spans="1:10" s="361" customFormat="1" ht="16.5" customHeight="1" x14ac:dyDescent="0.25">
      <c r="A1041" s="342"/>
      <c r="B1041" s="363" t="s">
        <v>1888</v>
      </c>
      <c r="C1041" s="407" t="s">
        <v>2298</v>
      </c>
      <c r="D1041" s="368" t="s">
        <v>1888</v>
      </c>
      <c r="E1041" s="369" t="s">
        <v>1749</v>
      </c>
      <c r="F1041" s="365"/>
      <c r="G1041" s="366"/>
      <c r="H1041" s="463">
        <v>40000</v>
      </c>
      <c r="I1041" s="355"/>
      <c r="J1041" s="358"/>
    </row>
    <row r="1042" spans="1:10" s="361" customFormat="1" ht="16.5" customHeight="1" x14ac:dyDescent="0.25">
      <c r="A1042" s="342"/>
      <c r="B1042" s="363" t="s">
        <v>1889</v>
      </c>
      <c r="C1042" s="407" t="s">
        <v>2298</v>
      </c>
      <c r="D1042" s="368" t="s">
        <v>1890</v>
      </c>
      <c r="E1042" s="369" t="s">
        <v>1157</v>
      </c>
      <c r="F1042" s="365"/>
      <c r="G1042" s="366"/>
      <c r="H1042" s="463">
        <v>40000</v>
      </c>
      <c r="I1042" s="355"/>
      <c r="J1042" s="358"/>
    </row>
    <row r="1043" spans="1:10" s="361" customFormat="1" ht="16.5" customHeight="1" x14ac:dyDescent="0.25">
      <c r="A1043" s="342"/>
      <c r="B1043" s="363" t="s">
        <v>1783</v>
      </c>
      <c r="C1043" s="407" t="s">
        <v>2298</v>
      </c>
      <c r="D1043" s="368" t="s">
        <v>1783</v>
      </c>
      <c r="E1043" s="369" t="s">
        <v>1749</v>
      </c>
      <c r="F1043" s="365"/>
      <c r="G1043" s="366"/>
      <c r="H1043" s="463">
        <v>50000</v>
      </c>
      <c r="I1043" s="355"/>
      <c r="J1043" s="358"/>
    </row>
    <row r="1044" spans="1:10" s="361" customFormat="1" ht="16.5" customHeight="1" x14ac:dyDescent="0.25">
      <c r="A1044" s="342"/>
      <c r="B1044" s="363"/>
      <c r="C1044" s="407"/>
      <c r="D1044" s="368" t="s">
        <v>1892</v>
      </c>
      <c r="E1044" s="369" t="s">
        <v>1749</v>
      </c>
      <c r="F1044" s="365"/>
      <c r="G1044" s="366"/>
      <c r="H1044" s="463">
        <v>45000</v>
      </c>
      <c r="I1044" s="355"/>
      <c r="J1044" s="358"/>
    </row>
    <row r="1045" spans="1:10" s="361" customFormat="1" ht="16.5" customHeight="1" x14ac:dyDescent="0.25">
      <c r="A1045" s="342"/>
      <c r="B1045" s="363" t="s">
        <v>1893</v>
      </c>
      <c r="C1045" s="407" t="s">
        <v>2298</v>
      </c>
      <c r="D1045" s="368" t="s">
        <v>1894</v>
      </c>
      <c r="E1045" s="369" t="s">
        <v>1749</v>
      </c>
      <c r="F1045" s="365"/>
      <c r="G1045" s="366"/>
      <c r="H1045" s="463">
        <v>40000</v>
      </c>
      <c r="I1045" s="355"/>
      <c r="J1045" s="358"/>
    </row>
    <row r="1046" spans="1:10" s="361" customFormat="1" ht="16.5" customHeight="1" x14ac:dyDescent="0.25">
      <c r="A1046" s="342"/>
      <c r="B1046" s="363"/>
      <c r="C1046" s="407"/>
      <c r="D1046" s="368" t="s">
        <v>1895</v>
      </c>
      <c r="E1046" s="369" t="s">
        <v>1749</v>
      </c>
      <c r="F1046" s="365"/>
      <c r="G1046" s="366"/>
      <c r="H1046" s="463">
        <v>45000</v>
      </c>
      <c r="I1046" s="355"/>
      <c r="J1046" s="358"/>
    </row>
    <row r="1047" spans="1:10" s="361" customFormat="1" ht="16.5" customHeight="1" x14ac:dyDescent="0.25">
      <c r="A1047" s="342"/>
      <c r="B1047" s="363"/>
      <c r="C1047" s="407"/>
      <c r="D1047" s="368" t="s">
        <v>1896</v>
      </c>
      <c r="E1047" s="369" t="s">
        <v>1749</v>
      </c>
      <c r="F1047" s="365"/>
      <c r="G1047" s="366"/>
      <c r="H1047" s="463">
        <v>45000</v>
      </c>
      <c r="I1047" s="355"/>
      <c r="J1047" s="358"/>
    </row>
    <row r="1048" spans="1:10" s="361" customFormat="1" ht="16.5" customHeight="1" x14ac:dyDescent="0.25">
      <c r="A1048" s="342"/>
      <c r="B1048" s="363"/>
      <c r="C1048" s="407"/>
      <c r="D1048" s="368" t="s">
        <v>1897</v>
      </c>
      <c r="E1048" s="369" t="s">
        <v>1749</v>
      </c>
      <c r="F1048" s="365"/>
      <c r="G1048" s="366"/>
      <c r="H1048" s="463">
        <v>45000</v>
      </c>
      <c r="I1048" s="355"/>
      <c r="J1048" s="358"/>
    </row>
    <row r="1049" spans="1:10" s="361" customFormat="1" ht="16.5" customHeight="1" x14ac:dyDescent="0.25">
      <c r="A1049" s="342"/>
      <c r="B1049" s="363" t="s">
        <v>1898</v>
      </c>
      <c r="C1049" s="407" t="s">
        <v>2298</v>
      </c>
      <c r="D1049" s="368" t="s">
        <v>1898</v>
      </c>
      <c r="E1049" s="369" t="s">
        <v>1899</v>
      </c>
      <c r="F1049" s="365"/>
      <c r="G1049" s="366"/>
      <c r="H1049" s="463">
        <v>60000</v>
      </c>
      <c r="I1049" s="355"/>
      <c r="J1049" s="358"/>
    </row>
    <row r="1050" spans="1:10" s="361" customFormat="1" ht="16.5" customHeight="1" x14ac:dyDescent="0.25">
      <c r="A1050" s="342"/>
      <c r="B1050" s="363"/>
      <c r="C1050" s="407"/>
      <c r="D1050" s="368" t="s">
        <v>1900</v>
      </c>
      <c r="E1050" s="369" t="s">
        <v>1899</v>
      </c>
      <c r="F1050" s="365"/>
      <c r="G1050" s="366"/>
      <c r="H1050" s="463">
        <v>60000</v>
      </c>
      <c r="I1050" s="355"/>
      <c r="J1050" s="358"/>
    </row>
    <row r="1051" spans="1:10" s="361" customFormat="1" ht="16.5" customHeight="1" x14ac:dyDescent="0.25">
      <c r="A1051" s="342"/>
      <c r="B1051" s="363"/>
      <c r="C1051" s="407"/>
      <c r="D1051" s="368" t="s">
        <v>1762</v>
      </c>
      <c r="E1051" s="369" t="s">
        <v>1749</v>
      </c>
      <c r="F1051" s="365"/>
      <c r="G1051" s="366"/>
      <c r="H1051" s="463">
        <v>40000</v>
      </c>
      <c r="I1051" s="355"/>
      <c r="J1051" s="358"/>
    </row>
    <row r="1052" spans="1:10" s="361" customFormat="1" ht="16.5" customHeight="1" x14ac:dyDescent="0.25">
      <c r="A1052" s="342"/>
      <c r="B1052" s="363"/>
      <c r="C1052" s="407"/>
      <c r="D1052" s="368" t="s">
        <v>1901</v>
      </c>
      <c r="E1052" s="369" t="s">
        <v>1749</v>
      </c>
      <c r="F1052" s="365"/>
      <c r="G1052" s="366"/>
      <c r="H1052" s="463">
        <v>40000</v>
      </c>
      <c r="I1052" s="355"/>
      <c r="J1052" s="358"/>
    </row>
    <row r="1053" spans="1:10" s="361" customFormat="1" ht="16.5" customHeight="1" x14ac:dyDescent="0.25">
      <c r="A1053" s="342"/>
      <c r="B1053" s="363"/>
      <c r="C1053" s="407"/>
      <c r="D1053" s="368" t="s">
        <v>459</v>
      </c>
      <c r="E1053" s="369" t="s">
        <v>1009</v>
      </c>
      <c r="F1053" s="365"/>
      <c r="G1053" s="366"/>
      <c r="H1053" s="463">
        <v>60000</v>
      </c>
      <c r="I1053" s="355"/>
      <c r="J1053" s="358"/>
    </row>
    <row r="1054" spans="1:10" s="361" customFormat="1" ht="16.5" customHeight="1" x14ac:dyDescent="0.25">
      <c r="A1054" s="342"/>
      <c r="B1054" s="363" t="s">
        <v>451</v>
      </c>
      <c r="C1054" s="407" t="s">
        <v>2298</v>
      </c>
      <c r="D1054" s="363" t="s">
        <v>451</v>
      </c>
      <c r="E1054" s="369" t="s">
        <v>1902</v>
      </c>
      <c r="F1054" s="365"/>
      <c r="G1054" s="366"/>
      <c r="H1054" s="463">
        <v>45000</v>
      </c>
      <c r="I1054" s="355"/>
      <c r="J1054" s="358"/>
    </row>
    <row r="1055" spans="1:10" s="361" customFormat="1" ht="16.5" customHeight="1" x14ac:dyDescent="0.25">
      <c r="A1055" s="342"/>
      <c r="B1055" s="363" t="s">
        <v>1903</v>
      </c>
      <c r="C1055" s="407" t="s">
        <v>2298</v>
      </c>
      <c r="D1055" s="368" t="s">
        <v>1904</v>
      </c>
      <c r="E1055" s="369" t="s">
        <v>676</v>
      </c>
      <c r="F1055" s="365"/>
      <c r="G1055" s="366"/>
      <c r="H1055" s="463">
        <v>60000</v>
      </c>
      <c r="I1055" s="355"/>
      <c r="J1055" s="358"/>
    </row>
    <row r="1056" spans="1:10" s="361" customFormat="1" ht="16.5" customHeight="1" x14ac:dyDescent="0.25">
      <c r="A1056" s="342"/>
      <c r="B1056" s="363" t="s">
        <v>1767</v>
      </c>
      <c r="C1056" s="407" t="s">
        <v>2298</v>
      </c>
      <c r="D1056" s="368" t="s">
        <v>1906</v>
      </c>
      <c r="E1056" s="369" t="s">
        <v>1907</v>
      </c>
      <c r="F1056" s="365"/>
      <c r="G1056" s="366"/>
      <c r="H1056" s="463">
        <v>40000</v>
      </c>
      <c r="I1056" s="355"/>
      <c r="J1056" s="358"/>
    </row>
    <row r="1057" spans="1:10" s="361" customFormat="1" ht="16.5" customHeight="1" x14ac:dyDescent="0.25">
      <c r="A1057" s="342"/>
      <c r="B1057" s="363"/>
      <c r="C1057" s="407"/>
      <c r="D1057" s="368" t="s">
        <v>1908</v>
      </c>
      <c r="E1057" s="369" t="s">
        <v>1157</v>
      </c>
      <c r="F1057" s="365"/>
      <c r="G1057" s="366"/>
      <c r="H1057" s="463">
        <v>60000</v>
      </c>
      <c r="I1057" s="355"/>
      <c r="J1057" s="358"/>
    </row>
    <row r="1058" spans="1:10" s="361" customFormat="1" ht="16.5" customHeight="1" x14ac:dyDescent="0.25">
      <c r="A1058" s="342"/>
      <c r="B1058" s="363" t="s">
        <v>1909</v>
      </c>
      <c r="C1058" s="407" t="s">
        <v>2298</v>
      </c>
      <c r="D1058" s="368" t="s">
        <v>1910</v>
      </c>
      <c r="E1058" s="369" t="s">
        <v>676</v>
      </c>
      <c r="F1058" s="365"/>
      <c r="G1058" s="366"/>
      <c r="H1058" s="463">
        <v>60000</v>
      </c>
      <c r="I1058" s="355"/>
      <c r="J1058" s="358"/>
    </row>
    <row r="1059" spans="1:10" s="361" customFormat="1" ht="16.5" customHeight="1" x14ac:dyDescent="0.25">
      <c r="A1059" s="342"/>
      <c r="B1059" s="363"/>
      <c r="C1059" s="407"/>
      <c r="D1059" s="368" t="s">
        <v>1911</v>
      </c>
      <c r="E1059" s="369" t="s">
        <v>1157</v>
      </c>
      <c r="F1059" s="365"/>
      <c r="G1059" s="366"/>
      <c r="H1059" s="463">
        <v>60000</v>
      </c>
      <c r="I1059" s="355"/>
      <c r="J1059" s="358"/>
    </row>
    <row r="1060" spans="1:10" s="361" customFormat="1" ht="16.5" customHeight="1" x14ac:dyDescent="0.25">
      <c r="A1060" s="342"/>
      <c r="B1060" s="363"/>
      <c r="C1060" s="407"/>
      <c r="D1060" s="368" t="s">
        <v>1912</v>
      </c>
      <c r="E1060" s="369" t="s">
        <v>1157</v>
      </c>
      <c r="F1060" s="365"/>
      <c r="G1060" s="366"/>
      <c r="H1060" s="463">
        <v>60000</v>
      </c>
      <c r="I1060" s="355"/>
      <c r="J1060" s="358"/>
    </row>
    <row r="1061" spans="1:10" s="361" customFormat="1" ht="16.5" customHeight="1" x14ac:dyDescent="0.25">
      <c r="A1061" s="342"/>
      <c r="B1061" s="363" t="s">
        <v>1913</v>
      </c>
      <c r="C1061" s="407" t="s">
        <v>2298</v>
      </c>
      <c r="D1061" s="368" t="s">
        <v>1753</v>
      </c>
      <c r="E1061" s="369" t="s">
        <v>1914</v>
      </c>
      <c r="F1061" s="365"/>
      <c r="G1061" s="366"/>
      <c r="H1061" s="463">
        <v>70000</v>
      </c>
      <c r="I1061" s="355"/>
      <c r="J1061" s="358"/>
    </row>
    <row r="1062" spans="1:10" s="361" customFormat="1" ht="16.5" customHeight="1" x14ac:dyDescent="0.25">
      <c r="A1062" s="342"/>
      <c r="B1062" s="363"/>
      <c r="C1062" s="407"/>
      <c r="D1062" s="368" t="s">
        <v>1915</v>
      </c>
      <c r="E1062" s="369" t="s">
        <v>1916</v>
      </c>
      <c r="F1062" s="365"/>
      <c r="G1062" s="366"/>
      <c r="H1062" s="463">
        <v>45000</v>
      </c>
      <c r="I1062" s="355"/>
      <c r="J1062" s="358"/>
    </row>
    <row r="1063" spans="1:10" s="361" customFormat="1" ht="16.5" customHeight="1" x14ac:dyDescent="0.25">
      <c r="A1063" s="342"/>
      <c r="B1063" s="363" t="s">
        <v>1747</v>
      </c>
      <c r="C1063" s="407" t="s">
        <v>2298</v>
      </c>
      <c r="D1063" s="368" t="s">
        <v>1783</v>
      </c>
      <c r="E1063" s="369" t="s">
        <v>1917</v>
      </c>
      <c r="F1063" s="365"/>
      <c r="G1063" s="366"/>
      <c r="H1063" s="463">
        <v>40000</v>
      </c>
      <c r="I1063" s="355"/>
      <c r="J1063" s="358"/>
    </row>
    <row r="1064" spans="1:10" s="361" customFormat="1" ht="16.5" customHeight="1" x14ac:dyDescent="0.25">
      <c r="A1064" s="342"/>
      <c r="B1064" s="363" t="s">
        <v>1918</v>
      </c>
      <c r="C1064" s="407" t="s">
        <v>2298</v>
      </c>
      <c r="D1064" s="368" t="s">
        <v>1919</v>
      </c>
      <c r="E1064" s="369" t="s">
        <v>1157</v>
      </c>
      <c r="F1064" s="365"/>
      <c r="G1064" s="366"/>
      <c r="H1064" s="463">
        <v>60000</v>
      </c>
      <c r="I1064" s="355"/>
      <c r="J1064" s="358"/>
    </row>
    <row r="1065" spans="1:10" s="361" customFormat="1" ht="16.5" customHeight="1" x14ac:dyDescent="0.25">
      <c r="A1065" s="342"/>
      <c r="B1065" s="363" t="s">
        <v>1920</v>
      </c>
      <c r="C1065" s="407" t="s">
        <v>2298</v>
      </c>
      <c r="D1065" s="368" t="s">
        <v>1921</v>
      </c>
      <c r="E1065" s="369" t="s">
        <v>1922</v>
      </c>
      <c r="F1065" s="365"/>
      <c r="G1065" s="366"/>
      <c r="H1065" s="463">
        <v>40000</v>
      </c>
      <c r="I1065" s="355"/>
      <c r="J1065" s="358"/>
    </row>
    <row r="1066" spans="1:10" s="361" customFormat="1" ht="16.5" customHeight="1" x14ac:dyDescent="0.25">
      <c r="A1066" s="342"/>
      <c r="B1066" s="363" t="s">
        <v>1923</v>
      </c>
      <c r="C1066" s="407" t="s">
        <v>2298</v>
      </c>
      <c r="D1066" s="363" t="s">
        <v>1923</v>
      </c>
      <c r="E1066" s="369" t="s">
        <v>1924</v>
      </c>
      <c r="F1066" s="365"/>
      <c r="G1066" s="366"/>
      <c r="H1066" s="463">
        <v>50000</v>
      </c>
      <c r="I1066" s="355"/>
      <c r="J1066" s="358"/>
    </row>
    <row r="1067" spans="1:10" s="361" customFormat="1" ht="16.5" customHeight="1" x14ac:dyDescent="0.25">
      <c r="A1067" s="342"/>
      <c r="B1067" s="363" t="s">
        <v>1738</v>
      </c>
      <c r="C1067" s="407" t="s">
        <v>2298</v>
      </c>
      <c r="D1067" s="368" t="s">
        <v>1925</v>
      </c>
      <c r="E1067" s="369" t="s">
        <v>1926</v>
      </c>
      <c r="F1067" s="365"/>
      <c r="G1067" s="366"/>
      <c r="H1067" s="463">
        <v>60000</v>
      </c>
      <c r="I1067" s="355"/>
      <c r="J1067" s="358"/>
    </row>
    <row r="1068" spans="1:10" s="361" customFormat="1" ht="16.5" customHeight="1" x14ac:dyDescent="0.25">
      <c r="A1068" s="342"/>
      <c r="B1068" s="363"/>
      <c r="C1068" s="407"/>
      <c r="D1068" s="368" t="s">
        <v>1927</v>
      </c>
      <c r="E1068" s="369" t="s">
        <v>1926</v>
      </c>
      <c r="F1068" s="365"/>
      <c r="G1068" s="366"/>
      <c r="H1068" s="463">
        <v>60000</v>
      </c>
      <c r="I1068" s="355"/>
      <c r="J1068" s="358"/>
    </row>
    <row r="1069" spans="1:10" s="361" customFormat="1" ht="16.5" customHeight="1" x14ac:dyDescent="0.25">
      <c r="A1069" s="342"/>
      <c r="B1069" s="363" t="s">
        <v>1538</v>
      </c>
      <c r="C1069" s="407" t="s">
        <v>2298</v>
      </c>
      <c r="D1069" s="363" t="s">
        <v>1538</v>
      </c>
      <c r="E1069" s="369" t="s">
        <v>1929</v>
      </c>
      <c r="F1069" s="365"/>
      <c r="G1069" s="366"/>
      <c r="H1069" s="463">
        <v>60000</v>
      </c>
      <c r="I1069" s="355"/>
      <c r="J1069" s="358"/>
    </row>
    <row r="1070" spans="1:10" s="361" customFormat="1" ht="16.5" customHeight="1" x14ac:dyDescent="0.25">
      <c r="A1070" s="342"/>
      <c r="B1070" s="363" t="s">
        <v>1930</v>
      </c>
      <c r="C1070" s="407" t="s">
        <v>2298</v>
      </c>
      <c r="D1070" s="368" t="s">
        <v>1931</v>
      </c>
      <c r="E1070" s="369" t="s">
        <v>1749</v>
      </c>
      <c r="F1070" s="365"/>
      <c r="G1070" s="366"/>
      <c r="H1070" s="463">
        <v>60000</v>
      </c>
      <c r="I1070" s="355"/>
      <c r="J1070" s="358"/>
    </row>
    <row r="1071" spans="1:10" s="361" customFormat="1" ht="16.5" customHeight="1" x14ac:dyDescent="0.25">
      <c r="A1071" s="342"/>
      <c r="B1071" s="363"/>
      <c r="C1071" s="407"/>
      <c r="D1071" s="368" t="s">
        <v>1932</v>
      </c>
      <c r="E1071" s="369" t="s">
        <v>1933</v>
      </c>
      <c r="F1071" s="365"/>
      <c r="G1071" s="366"/>
      <c r="H1071" s="463">
        <v>60000</v>
      </c>
      <c r="I1071" s="355"/>
      <c r="J1071" s="358"/>
    </row>
    <row r="1072" spans="1:10" s="361" customFormat="1" ht="16.5" customHeight="1" x14ac:dyDescent="0.25">
      <c r="A1072" s="342"/>
      <c r="B1072" s="363" t="s">
        <v>1934</v>
      </c>
      <c r="C1072" s="407" t="s">
        <v>2298</v>
      </c>
      <c r="D1072" s="363" t="s">
        <v>1934</v>
      </c>
      <c r="E1072" s="369" t="s">
        <v>1935</v>
      </c>
      <c r="F1072" s="365"/>
      <c r="G1072" s="366"/>
      <c r="H1072" s="463">
        <v>60000</v>
      </c>
      <c r="I1072" s="355"/>
      <c r="J1072" s="358"/>
    </row>
    <row r="1073" spans="1:10" s="361" customFormat="1" ht="16.5" customHeight="1" x14ac:dyDescent="0.25">
      <c r="A1073" s="342"/>
      <c r="B1073" s="363" t="s">
        <v>1937</v>
      </c>
      <c r="C1073" s="407" t="s">
        <v>2298</v>
      </c>
      <c r="D1073" s="368" t="s">
        <v>1938</v>
      </c>
      <c r="E1073" s="369" t="s">
        <v>1749</v>
      </c>
      <c r="F1073" s="365"/>
      <c r="G1073" s="366"/>
      <c r="H1073" s="463">
        <v>40000</v>
      </c>
      <c r="I1073" s="355"/>
      <c r="J1073" s="358"/>
    </row>
    <row r="1074" spans="1:10" s="361" customFormat="1" ht="16.5" customHeight="1" x14ac:dyDescent="0.25">
      <c r="A1074" s="342"/>
      <c r="B1074" s="363" t="s">
        <v>1762</v>
      </c>
      <c r="C1074" s="407" t="s">
        <v>2298</v>
      </c>
      <c r="D1074" s="368" t="s">
        <v>1939</v>
      </c>
      <c r="E1074" s="369" t="s">
        <v>1926</v>
      </c>
      <c r="F1074" s="365"/>
      <c r="G1074" s="366"/>
      <c r="H1074" s="463">
        <v>60000</v>
      </c>
      <c r="I1074" s="355"/>
      <c r="J1074" s="358"/>
    </row>
    <row r="1075" spans="1:10" s="361" customFormat="1" ht="16.5" customHeight="1" x14ac:dyDescent="0.25">
      <c r="A1075" s="342"/>
      <c r="B1075" s="363" t="s">
        <v>1942</v>
      </c>
      <c r="C1075" s="407" t="s">
        <v>2298</v>
      </c>
      <c r="D1075" s="364" t="s">
        <v>493</v>
      </c>
      <c r="E1075" s="369" t="s">
        <v>1869</v>
      </c>
      <c r="F1075" s="365"/>
      <c r="G1075" s="366"/>
      <c r="H1075" s="463">
        <v>60000</v>
      </c>
      <c r="I1075" s="355"/>
      <c r="J1075" s="358"/>
    </row>
    <row r="1076" spans="1:10" s="361" customFormat="1" ht="16.5" customHeight="1" x14ac:dyDescent="0.25">
      <c r="A1076" s="342"/>
      <c r="B1076" s="363" t="s">
        <v>1943</v>
      </c>
      <c r="C1076" s="407" t="s">
        <v>2298</v>
      </c>
      <c r="D1076" s="363" t="s">
        <v>1943</v>
      </c>
      <c r="E1076" s="369" t="s">
        <v>1935</v>
      </c>
      <c r="F1076" s="365"/>
      <c r="G1076" s="366"/>
      <c r="H1076" s="463">
        <v>60000</v>
      </c>
      <c r="I1076" s="355"/>
      <c r="J1076" s="358"/>
    </row>
    <row r="1077" spans="1:10" s="361" customFormat="1" ht="16.5" customHeight="1" x14ac:dyDescent="0.25">
      <c r="A1077" s="342"/>
      <c r="B1077" s="363" t="s">
        <v>1944</v>
      </c>
      <c r="C1077" s="407" t="s">
        <v>2298</v>
      </c>
      <c r="D1077" s="368" t="s">
        <v>1945</v>
      </c>
      <c r="E1077" s="369" t="s">
        <v>1009</v>
      </c>
      <c r="F1077" s="365"/>
      <c r="G1077" s="366"/>
      <c r="H1077" s="463">
        <v>40000</v>
      </c>
      <c r="I1077" s="355"/>
      <c r="J1077" s="358"/>
    </row>
    <row r="1078" spans="1:10" s="361" customFormat="1" ht="16.5" customHeight="1" x14ac:dyDescent="0.25">
      <c r="A1078" s="342"/>
      <c r="B1078" s="363" t="s">
        <v>1946</v>
      </c>
      <c r="C1078" s="407" t="s">
        <v>2298</v>
      </c>
      <c r="D1078" s="364" t="s">
        <v>1947</v>
      </c>
      <c r="E1078" s="369" t="s">
        <v>1948</v>
      </c>
      <c r="F1078" s="365"/>
      <c r="G1078" s="366"/>
      <c r="H1078" s="463">
        <v>50000</v>
      </c>
      <c r="I1078" s="355"/>
      <c r="J1078" s="358"/>
    </row>
    <row r="1079" spans="1:10" s="361" customFormat="1" ht="16.5" customHeight="1" x14ac:dyDescent="0.25">
      <c r="A1079" s="342"/>
      <c r="B1079" s="363" t="s">
        <v>1949</v>
      </c>
      <c r="C1079" s="407" t="s">
        <v>2298</v>
      </c>
      <c r="D1079" s="368" t="s">
        <v>1809</v>
      </c>
      <c r="E1079" s="369" t="s">
        <v>1749</v>
      </c>
      <c r="F1079" s="365"/>
      <c r="G1079" s="366"/>
      <c r="H1079" s="463">
        <v>60000</v>
      </c>
      <c r="I1079" s="355"/>
      <c r="J1079" s="358"/>
    </row>
    <row r="1080" spans="1:10" s="361" customFormat="1" ht="16.5" customHeight="1" x14ac:dyDescent="0.25">
      <c r="A1080" s="342"/>
      <c r="B1080" s="363"/>
      <c r="C1080" s="407"/>
      <c r="D1080" s="368" t="s">
        <v>1950</v>
      </c>
      <c r="E1080" s="369" t="s">
        <v>1749</v>
      </c>
      <c r="F1080" s="365"/>
      <c r="G1080" s="366"/>
      <c r="H1080" s="463">
        <v>60000</v>
      </c>
      <c r="I1080" s="355"/>
      <c r="J1080" s="358"/>
    </row>
    <row r="1081" spans="1:10" s="361" customFormat="1" ht="16.5" customHeight="1" x14ac:dyDescent="0.25">
      <c r="A1081" s="342"/>
      <c r="B1081" s="363" t="s">
        <v>1951</v>
      </c>
      <c r="C1081" s="407" t="s">
        <v>2298</v>
      </c>
      <c r="D1081" s="363" t="s">
        <v>1951</v>
      </c>
      <c r="E1081" s="369" t="s">
        <v>1952</v>
      </c>
      <c r="F1081" s="365"/>
      <c r="G1081" s="366"/>
      <c r="H1081" s="463">
        <v>60000</v>
      </c>
      <c r="I1081" s="355"/>
      <c r="J1081" s="358"/>
    </row>
    <row r="1082" spans="1:10" s="361" customFormat="1" ht="16.5" customHeight="1" x14ac:dyDescent="0.25">
      <c r="A1082" s="342"/>
      <c r="B1082" s="363" t="s">
        <v>1955</v>
      </c>
      <c r="C1082" s="407" t="s">
        <v>2298</v>
      </c>
      <c r="D1082" s="368" t="s">
        <v>1956</v>
      </c>
      <c r="E1082" s="369" t="s">
        <v>1749</v>
      </c>
      <c r="F1082" s="365"/>
      <c r="G1082" s="366"/>
      <c r="H1082" s="463">
        <v>50000</v>
      </c>
      <c r="I1082" s="355"/>
      <c r="J1082" s="358"/>
    </row>
    <row r="1083" spans="1:10" s="361" customFormat="1" ht="16.5" customHeight="1" x14ac:dyDescent="0.25">
      <c r="A1083" s="342"/>
      <c r="B1083" s="363"/>
      <c r="C1083" s="407"/>
      <c r="D1083" s="368" t="s">
        <v>1957</v>
      </c>
      <c r="E1083" s="369" t="s">
        <v>1749</v>
      </c>
      <c r="F1083" s="365"/>
      <c r="G1083" s="366"/>
      <c r="H1083" s="463">
        <v>60000</v>
      </c>
      <c r="I1083" s="355"/>
      <c r="J1083" s="358"/>
    </row>
    <row r="1084" spans="1:10" s="361" customFormat="1" ht="16.5" customHeight="1" x14ac:dyDescent="0.25">
      <c r="A1084" s="342"/>
      <c r="B1084" s="363" t="s">
        <v>1958</v>
      </c>
      <c r="C1084" s="407" t="s">
        <v>2298</v>
      </c>
      <c r="D1084" s="368" t="s">
        <v>452</v>
      </c>
      <c r="E1084" s="369" t="s">
        <v>1869</v>
      </c>
      <c r="F1084" s="365"/>
      <c r="G1084" s="366"/>
      <c r="H1084" s="463">
        <v>50000</v>
      </c>
      <c r="I1084" s="355"/>
      <c r="J1084" s="358"/>
    </row>
    <row r="1085" spans="1:10" s="361" customFormat="1" ht="16.5" customHeight="1" x14ac:dyDescent="0.25">
      <c r="A1085" s="342"/>
      <c r="B1085" s="363" t="s">
        <v>1959</v>
      </c>
      <c r="C1085" s="407" t="s">
        <v>2298</v>
      </c>
      <c r="D1085" s="363" t="s">
        <v>1959</v>
      </c>
      <c r="E1085" s="369" t="s">
        <v>1960</v>
      </c>
      <c r="F1085" s="365"/>
      <c r="G1085" s="366"/>
      <c r="H1085" s="463">
        <v>60000</v>
      </c>
      <c r="I1085" s="355"/>
      <c r="J1085" s="358"/>
    </row>
    <row r="1086" spans="1:10" s="361" customFormat="1" ht="16.5" customHeight="1" x14ac:dyDescent="0.25">
      <c r="A1086" s="342"/>
      <c r="B1086" s="363"/>
      <c r="C1086" s="407"/>
      <c r="D1086" s="368" t="s">
        <v>1961</v>
      </c>
      <c r="E1086" s="369" t="s">
        <v>1960</v>
      </c>
      <c r="F1086" s="365"/>
      <c r="G1086" s="366"/>
      <c r="H1086" s="463">
        <v>60000</v>
      </c>
      <c r="I1086" s="355"/>
      <c r="J1086" s="358"/>
    </row>
    <row r="1087" spans="1:10" s="361" customFormat="1" ht="16.5" customHeight="1" x14ac:dyDescent="0.25">
      <c r="A1087" s="342"/>
      <c r="B1087" s="363" t="s">
        <v>598</v>
      </c>
      <c r="C1087" s="407" t="s">
        <v>2298</v>
      </c>
      <c r="D1087" s="363" t="s">
        <v>598</v>
      </c>
      <c r="E1087" s="369" t="s">
        <v>1962</v>
      </c>
      <c r="F1087" s="365"/>
      <c r="G1087" s="366"/>
      <c r="H1087" s="463">
        <v>60000</v>
      </c>
      <c r="I1087" s="355"/>
      <c r="J1087" s="358"/>
    </row>
    <row r="1088" spans="1:10" s="361" customFormat="1" ht="16.5" customHeight="1" x14ac:dyDescent="0.25">
      <c r="A1088" s="342"/>
      <c r="B1088" s="363" t="s">
        <v>1963</v>
      </c>
      <c r="C1088" s="407" t="s">
        <v>2298</v>
      </c>
      <c r="D1088" s="363" t="s">
        <v>1963</v>
      </c>
      <c r="E1088" s="369" t="s">
        <v>1914</v>
      </c>
      <c r="F1088" s="365"/>
      <c r="G1088" s="366"/>
      <c r="H1088" s="463">
        <v>60000</v>
      </c>
      <c r="I1088" s="355"/>
      <c r="J1088" s="358"/>
    </row>
    <row r="1089" spans="1:10" s="361" customFormat="1" ht="16.5" customHeight="1" x14ac:dyDescent="0.25">
      <c r="A1089" s="342"/>
      <c r="B1089" s="363"/>
      <c r="C1089" s="407"/>
      <c r="D1089" s="364" t="s">
        <v>1964</v>
      </c>
      <c r="E1089" s="369" t="s">
        <v>1914</v>
      </c>
      <c r="F1089" s="365"/>
      <c r="G1089" s="366"/>
      <c r="H1089" s="463">
        <v>60000</v>
      </c>
      <c r="I1089" s="355"/>
      <c r="J1089" s="358"/>
    </row>
    <row r="1090" spans="1:10" s="361" customFormat="1" ht="16.5" customHeight="1" x14ac:dyDescent="0.25">
      <c r="A1090" s="342"/>
      <c r="B1090" s="363"/>
      <c r="C1090" s="407"/>
      <c r="D1090" s="368" t="s">
        <v>1870</v>
      </c>
      <c r="E1090" s="369" t="s">
        <v>1965</v>
      </c>
      <c r="F1090" s="365"/>
      <c r="G1090" s="366"/>
      <c r="H1090" s="463">
        <v>45000</v>
      </c>
      <c r="I1090" s="355"/>
      <c r="J1090" s="358"/>
    </row>
    <row r="1091" spans="1:10" s="361" customFormat="1" ht="16.5" customHeight="1" x14ac:dyDescent="0.25">
      <c r="A1091" s="342"/>
      <c r="B1091" s="363"/>
      <c r="C1091" s="407"/>
      <c r="D1091" s="364" t="s">
        <v>1966</v>
      </c>
      <c r="E1091" s="369" t="s">
        <v>1965</v>
      </c>
      <c r="F1091" s="365"/>
      <c r="G1091" s="366"/>
      <c r="H1091" s="463">
        <v>45000</v>
      </c>
      <c r="I1091" s="355"/>
      <c r="J1091" s="358"/>
    </row>
    <row r="1092" spans="1:10" s="361" customFormat="1" ht="16.5" customHeight="1" x14ac:dyDescent="0.25">
      <c r="A1092" s="342"/>
      <c r="B1092" s="363" t="s">
        <v>1970</v>
      </c>
      <c r="C1092" s="407" t="s">
        <v>2298</v>
      </c>
      <c r="D1092" s="363" t="s">
        <v>1970</v>
      </c>
      <c r="E1092" s="369" t="s">
        <v>1971</v>
      </c>
      <c r="F1092" s="365"/>
      <c r="G1092" s="366"/>
      <c r="H1092" s="463">
        <v>60000</v>
      </c>
      <c r="I1092" s="355"/>
      <c r="J1092" s="358"/>
    </row>
    <row r="1093" spans="1:10" s="361" customFormat="1" ht="16.5" customHeight="1" x14ac:dyDescent="0.25">
      <c r="A1093" s="342"/>
      <c r="B1093" s="363"/>
      <c r="C1093" s="407"/>
      <c r="D1093" s="368" t="s">
        <v>1972</v>
      </c>
      <c r="E1093" s="369" t="s">
        <v>1965</v>
      </c>
      <c r="F1093" s="365"/>
      <c r="G1093" s="366"/>
      <c r="H1093" s="463">
        <v>40000</v>
      </c>
      <c r="I1093" s="355"/>
      <c r="J1093" s="358"/>
    </row>
    <row r="1094" spans="1:10" s="361" customFormat="1" ht="16.5" customHeight="1" x14ac:dyDescent="0.25">
      <c r="A1094" s="342"/>
      <c r="B1094" s="363" t="s">
        <v>1973</v>
      </c>
      <c r="C1094" s="407" t="s">
        <v>2298</v>
      </c>
      <c r="D1094" s="364" t="s">
        <v>1974</v>
      </c>
      <c r="E1094" s="369" t="s">
        <v>1749</v>
      </c>
      <c r="F1094" s="365"/>
      <c r="G1094" s="366"/>
      <c r="H1094" s="463">
        <v>50000</v>
      </c>
      <c r="I1094" s="355"/>
      <c r="J1094" s="358"/>
    </row>
    <row r="1095" spans="1:10" s="361" customFormat="1" ht="16.5" customHeight="1" x14ac:dyDescent="0.25">
      <c r="A1095" s="342"/>
      <c r="B1095" s="363"/>
      <c r="C1095" s="407"/>
      <c r="D1095" s="364" t="s">
        <v>1975</v>
      </c>
      <c r="E1095" s="369" t="s">
        <v>1749</v>
      </c>
      <c r="F1095" s="365"/>
      <c r="G1095" s="366"/>
      <c r="H1095" s="463">
        <v>50000</v>
      </c>
      <c r="I1095" s="355"/>
      <c r="J1095" s="358"/>
    </row>
    <row r="1096" spans="1:10" s="361" customFormat="1" ht="16.5" customHeight="1" x14ac:dyDescent="0.25">
      <c r="A1096" s="342"/>
      <c r="B1096" s="363" t="s">
        <v>1976</v>
      </c>
      <c r="C1096" s="407" t="s">
        <v>2298</v>
      </c>
      <c r="D1096" s="363" t="s">
        <v>1976</v>
      </c>
      <c r="E1096" s="369" t="s">
        <v>1852</v>
      </c>
      <c r="F1096" s="365"/>
      <c r="G1096" s="366"/>
      <c r="H1096" s="463">
        <v>50000</v>
      </c>
      <c r="I1096" s="355"/>
      <c r="J1096" s="358"/>
    </row>
    <row r="1097" spans="1:10" s="361" customFormat="1" ht="16.5" customHeight="1" x14ac:dyDescent="0.25">
      <c r="A1097" s="342"/>
      <c r="B1097" s="363"/>
      <c r="C1097" s="407"/>
      <c r="D1097" s="364" t="s">
        <v>1805</v>
      </c>
      <c r="E1097" s="369" t="s">
        <v>1977</v>
      </c>
      <c r="F1097" s="365"/>
      <c r="G1097" s="366"/>
      <c r="H1097" s="463">
        <v>50000</v>
      </c>
      <c r="I1097" s="355"/>
      <c r="J1097" s="358"/>
    </row>
    <row r="1098" spans="1:10" s="361" customFormat="1" ht="16.5" customHeight="1" x14ac:dyDescent="0.25">
      <c r="A1098" s="342"/>
      <c r="B1098" s="363" t="s">
        <v>1978</v>
      </c>
      <c r="C1098" s="407" t="s">
        <v>2298</v>
      </c>
      <c r="D1098" s="368" t="s">
        <v>1747</v>
      </c>
      <c r="E1098" s="369" t="s">
        <v>1979</v>
      </c>
      <c r="F1098" s="365"/>
      <c r="G1098" s="366"/>
      <c r="H1098" s="463">
        <v>50000</v>
      </c>
      <c r="I1098" s="355"/>
      <c r="J1098" s="358"/>
    </row>
    <row r="1099" spans="1:10" s="361" customFormat="1" ht="16.5" customHeight="1" x14ac:dyDescent="0.25">
      <c r="A1099" s="342"/>
      <c r="B1099" s="363"/>
      <c r="C1099" s="407"/>
      <c r="D1099" s="364" t="s">
        <v>1982</v>
      </c>
      <c r="E1099" s="369" t="s">
        <v>787</v>
      </c>
      <c r="F1099" s="365"/>
      <c r="G1099" s="366"/>
      <c r="H1099" s="463">
        <v>45000</v>
      </c>
      <c r="I1099" s="355"/>
      <c r="J1099" s="358"/>
    </row>
    <row r="1100" spans="1:10" s="361" customFormat="1" ht="16.5" customHeight="1" x14ac:dyDescent="0.25">
      <c r="A1100" s="342"/>
      <c r="B1100" s="363" t="s">
        <v>1983</v>
      </c>
      <c r="C1100" s="407" t="s">
        <v>2298</v>
      </c>
      <c r="D1100" s="364" t="s">
        <v>1984</v>
      </c>
      <c r="E1100" s="369" t="s">
        <v>1749</v>
      </c>
      <c r="F1100" s="365"/>
      <c r="G1100" s="366"/>
      <c r="H1100" s="463">
        <v>60000</v>
      </c>
      <c r="I1100" s="355"/>
      <c r="J1100" s="358"/>
    </row>
    <row r="1101" spans="1:10" s="361" customFormat="1" ht="16.5" customHeight="1" x14ac:dyDescent="0.25">
      <c r="A1101" s="342"/>
      <c r="B1101" s="363"/>
      <c r="C1101" s="407"/>
      <c r="D1101" s="368" t="s">
        <v>1985</v>
      </c>
      <c r="E1101" s="369" t="s">
        <v>1749</v>
      </c>
      <c r="F1101" s="365"/>
      <c r="G1101" s="366"/>
      <c r="H1101" s="463">
        <v>50000</v>
      </c>
      <c r="I1101" s="355"/>
      <c r="J1101" s="358"/>
    </row>
    <row r="1102" spans="1:10" s="361" customFormat="1" ht="16.5" customHeight="1" x14ac:dyDescent="0.25">
      <c r="A1102" s="342"/>
      <c r="B1102" s="363"/>
      <c r="C1102" s="407"/>
      <c r="D1102" s="368" t="s">
        <v>1681</v>
      </c>
      <c r="E1102" s="369" t="s">
        <v>1749</v>
      </c>
      <c r="F1102" s="365"/>
      <c r="G1102" s="366"/>
      <c r="H1102" s="463">
        <v>40000</v>
      </c>
      <c r="I1102" s="355"/>
      <c r="J1102" s="358"/>
    </row>
    <row r="1103" spans="1:10" s="361" customFormat="1" ht="16.5" customHeight="1" x14ac:dyDescent="0.25">
      <c r="A1103" s="342"/>
      <c r="B1103" s="363"/>
      <c r="C1103" s="407"/>
      <c r="D1103" s="368" t="s">
        <v>519</v>
      </c>
      <c r="E1103" s="369" t="s">
        <v>1749</v>
      </c>
      <c r="F1103" s="365"/>
      <c r="G1103" s="366"/>
      <c r="H1103" s="463">
        <v>40000</v>
      </c>
      <c r="I1103" s="355"/>
      <c r="J1103" s="358"/>
    </row>
    <row r="1104" spans="1:10" s="361" customFormat="1" ht="16.5" customHeight="1" x14ac:dyDescent="0.25">
      <c r="A1104" s="342"/>
      <c r="B1104" s="363" t="s">
        <v>529</v>
      </c>
      <c r="C1104" s="407" t="s">
        <v>2298</v>
      </c>
      <c r="D1104" s="363" t="s">
        <v>529</v>
      </c>
      <c r="E1104" s="369" t="s">
        <v>1986</v>
      </c>
      <c r="F1104" s="365"/>
      <c r="G1104" s="366"/>
      <c r="H1104" s="463">
        <v>40000</v>
      </c>
      <c r="I1104" s="355"/>
      <c r="J1104" s="358"/>
    </row>
    <row r="1105" spans="1:10" s="361" customFormat="1" ht="16.5" customHeight="1" x14ac:dyDescent="0.25">
      <c r="A1105" s="342"/>
      <c r="B1105" s="363"/>
      <c r="C1105" s="407"/>
      <c r="D1105" s="364" t="s">
        <v>490</v>
      </c>
      <c r="E1105" s="369" t="s">
        <v>1987</v>
      </c>
      <c r="F1105" s="365"/>
      <c r="G1105" s="366"/>
      <c r="H1105" s="463">
        <v>40000</v>
      </c>
      <c r="I1105" s="355"/>
      <c r="J1105" s="358"/>
    </row>
    <row r="1106" spans="1:10" s="361" customFormat="1" ht="16.5" customHeight="1" x14ac:dyDescent="0.25">
      <c r="A1106" s="342"/>
      <c r="B1106" s="363" t="s">
        <v>1988</v>
      </c>
      <c r="C1106" s="407" t="s">
        <v>2298</v>
      </c>
      <c r="D1106" s="363" t="s">
        <v>1988</v>
      </c>
      <c r="E1106" s="369" t="s">
        <v>1989</v>
      </c>
      <c r="F1106" s="365"/>
      <c r="G1106" s="366"/>
      <c r="H1106" s="463">
        <v>60000</v>
      </c>
      <c r="I1106" s="355"/>
      <c r="J1106" s="358"/>
    </row>
    <row r="1107" spans="1:10" s="361" customFormat="1" ht="16.5" customHeight="1" x14ac:dyDescent="0.25">
      <c r="A1107" s="342"/>
      <c r="B1107" s="363"/>
      <c r="C1107" s="407"/>
      <c r="D1107" s="364" t="s">
        <v>1990</v>
      </c>
      <c r="E1107" s="369" t="s">
        <v>1989</v>
      </c>
      <c r="F1107" s="365"/>
      <c r="G1107" s="366"/>
      <c r="H1107" s="463">
        <v>60000</v>
      </c>
      <c r="I1107" s="355"/>
      <c r="J1107" s="358"/>
    </row>
    <row r="1108" spans="1:10" s="361" customFormat="1" ht="16.5" customHeight="1" x14ac:dyDescent="0.25">
      <c r="A1108" s="342"/>
      <c r="B1108" s="363" t="s">
        <v>1991</v>
      </c>
      <c r="C1108" s="407" t="s">
        <v>2298</v>
      </c>
      <c r="D1108" s="363" t="s">
        <v>1991</v>
      </c>
      <c r="E1108" s="369" t="s">
        <v>1992</v>
      </c>
      <c r="F1108" s="365"/>
      <c r="G1108" s="366"/>
      <c r="H1108" s="463">
        <v>60000</v>
      </c>
      <c r="I1108" s="355"/>
      <c r="J1108" s="358"/>
    </row>
    <row r="1109" spans="1:10" s="361" customFormat="1" ht="16.5" customHeight="1" x14ac:dyDescent="0.25">
      <c r="A1109" s="342"/>
      <c r="B1109" s="363" t="s">
        <v>1858</v>
      </c>
      <c r="C1109" s="407" t="s">
        <v>2298</v>
      </c>
      <c r="D1109" s="368" t="s">
        <v>1995</v>
      </c>
      <c r="E1109" s="369" t="s">
        <v>1996</v>
      </c>
      <c r="F1109" s="365"/>
      <c r="G1109" s="366"/>
      <c r="H1109" s="463">
        <v>60000</v>
      </c>
      <c r="I1109" s="355"/>
      <c r="J1109" s="358"/>
    </row>
    <row r="1110" spans="1:10" s="361" customFormat="1" ht="16.5" customHeight="1" x14ac:dyDescent="0.25">
      <c r="A1110" s="342"/>
      <c r="B1110" s="363" t="s">
        <v>1997</v>
      </c>
      <c r="C1110" s="407" t="s">
        <v>2298</v>
      </c>
      <c r="D1110" s="364" t="s">
        <v>1998</v>
      </c>
      <c r="E1110" s="369" t="s">
        <v>1749</v>
      </c>
      <c r="F1110" s="365"/>
      <c r="G1110" s="366"/>
      <c r="H1110" s="463">
        <v>50000</v>
      </c>
      <c r="I1110" s="355"/>
      <c r="J1110" s="358"/>
    </row>
    <row r="1111" spans="1:10" s="361" customFormat="1" ht="16.5" customHeight="1" x14ac:dyDescent="0.25">
      <c r="A1111" s="342"/>
      <c r="B1111" s="363" t="s">
        <v>1999</v>
      </c>
      <c r="C1111" s="407" t="s">
        <v>2298</v>
      </c>
      <c r="D1111" s="363" t="s">
        <v>1999</v>
      </c>
      <c r="E1111" s="369" t="s">
        <v>1874</v>
      </c>
      <c r="F1111" s="365"/>
      <c r="G1111" s="366"/>
      <c r="H1111" s="463">
        <v>60000</v>
      </c>
      <c r="I1111" s="355"/>
      <c r="J1111" s="358"/>
    </row>
    <row r="1112" spans="1:10" s="361" customFormat="1" ht="16.5" customHeight="1" x14ac:dyDescent="0.25">
      <c r="A1112" s="342"/>
      <c r="B1112" s="363"/>
      <c r="C1112" s="407"/>
      <c r="D1112" s="364" t="s">
        <v>451</v>
      </c>
      <c r="E1112" s="369" t="s">
        <v>2000</v>
      </c>
      <c r="F1112" s="365"/>
      <c r="G1112" s="366"/>
      <c r="H1112" s="463">
        <v>60000</v>
      </c>
      <c r="I1112" s="355"/>
      <c r="J1112" s="358"/>
    </row>
    <row r="1113" spans="1:10" s="361" customFormat="1" ht="16.5" customHeight="1" x14ac:dyDescent="0.25">
      <c r="A1113" s="342"/>
      <c r="B1113" s="363" t="s">
        <v>1951</v>
      </c>
      <c r="C1113" s="407" t="s">
        <v>2298</v>
      </c>
      <c r="D1113" s="363" t="s">
        <v>1951</v>
      </c>
      <c r="E1113" s="369" t="s">
        <v>2001</v>
      </c>
      <c r="F1113" s="365"/>
      <c r="G1113" s="366"/>
      <c r="H1113" s="463">
        <v>60000</v>
      </c>
      <c r="I1113" s="355"/>
      <c r="J1113" s="358"/>
    </row>
    <row r="1114" spans="1:10" s="361" customFormat="1" ht="16.5" customHeight="1" x14ac:dyDescent="0.25">
      <c r="A1114" s="342"/>
      <c r="B1114" s="363" t="s">
        <v>2002</v>
      </c>
      <c r="C1114" s="407" t="s">
        <v>2298</v>
      </c>
      <c r="D1114" s="364" t="s">
        <v>2003</v>
      </c>
      <c r="E1114" s="369" t="s">
        <v>1907</v>
      </c>
      <c r="F1114" s="365"/>
      <c r="G1114" s="366"/>
      <c r="H1114" s="463">
        <v>60000</v>
      </c>
      <c r="I1114" s="355"/>
      <c r="J1114" s="358"/>
    </row>
    <row r="1115" spans="1:10" s="361" customFormat="1" ht="16.5" customHeight="1" x14ac:dyDescent="0.25">
      <c r="A1115" s="342"/>
      <c r="B1115" s="363" t="s">
        <v>2004</v>
      </c>
      <c r="C1115" s="407" t="s">
        <v>2298</v>
      </c>
      <c r="D1115" s="363" t="s">
        <v>2004</v>
      </c>
      <c r="E1115" s="369" t="s">
        <v>1604</v>
      </c>
      <c r="F1115" s="365"/>
      <c r="G1115" s="366"/>
      <c r="H1115" s="463">
        <v>50000</v>
      </c>
      <c r="I1115" s="355"/>
      <c r="J1115" s="358"/>
    </row>
    <row r="1116" spans="1:10" s="361" customFormat="1" ht="16.5" customHeight="1" x14ac:dyDescent="0.25">
      <c r="A1116" s="342"/>
      <c r="B1116" s="363"/>
      <c r="C1116" s="407"/>
      <c r="D1116" s="364" t="s">
        <v>2005</v>
      </c>
      <c r="E1116" s="369" t="s">
        <v>2006</v>
      </c>
      <c r="F1116" s="365"/>
      <c r="G1116" s="366"/>
      <c r="H1116" s="463">
        <v>60000</v>
      </c>
      <c r="I1116" s="355"/>
      <c r="J1116" s="358"/>
    </row>
    <row r="1117" spans="1:10" s="361" customFormat="1" ht="16.5" customHeight="1" x14ac:dyDescent="0.25">
      <c r="A1117" s="342"/>
      <c r="B1117" s="363" t="s">
        <v>2007</v>
      </c>
      <c r="C1117" s="407" t="s">
        <v>2298</v>
      </c>
      <c r="D1117" s="368" t="s">
        <v>2008</v>
      </c>
      <c r="E1117" s="369" t="s">
        <v>2009</v>
      </c>
      <c r="F1117" s="365"/>
      <c r="G1117" s="366"/>
      <c r="H1117" s="463">
        <v>50000</v>
      </c>
      <c r="I1117" s="355"/>
      <c r="J1117" s="358"/>
    </row>
    <row r="1118" spans="1:10" s="361" customFormat="1" ht="16.5" customHeight="1" x14ac:dyDescent="0.25">
      <c r="A1118" s="342"/>
      <c r="B1118" s="363" t="s">
        <v>2010</v>
      </c>
      <c r="C1118" s="407" t="s">
        <v>2298</v>
      </c>
      <c r="D1118" s="363" t="s">
        <v>2010</v>
      </c>
      <c r="E1118" s="369" t="s">
        <v>2011</v>
      </c>
      <c r="F1118" s="365"/>
      <c r="G1118" s="366"/>
      <c r="H1118" s="463">
        <v>50000</v>
      </c>
      <c r="I1118" s="355"/>
      <c r="J1118" s="358"/>
    </row>
    <row r="1119" spans="1:10" s="361" customFormat="1" ht="16.5" customHeight="1" x14ac:dyDescent="0.25">
      <c r="A1119" s="342"/>
      <c r="B1119" s="363" t="s">
        <v>2014</v>
      </c>
      <c r="C1119" s="407" t="s">
        <v>2298</v>
      </c>
      <c r="D1119" s="368" t="s">
        <v>2015</v>
      </c>
      <c r="E1119" s="369" t="s">
        <v>1749</v>
      </c>
      <c r="F1119" s="365"/>
      <c r="G1119" s="366"/>
      <c r="H1119" s="463">
        <v>60000</v>
      </c>
      <c r="I1119" s="355"/>
      <c r="J1119" s="358"/>
    </row>
    <row r="1120" spans="1:10" s="361" customFormat="1" ht="16.5" customHeight="1" x14ac:dyDescent="0.25">
      <c r="A1120" s="342"/>
      <c r="B1120" s="363" t="s">
        <v>2018</v>
      </c>
      <c r="C1120" s="407" t="s">
        <v>2298</v>
      </c>
      <c r="D1120" s="364" t="s">
        <v>2022</v>
      </c>
      <c r="E1120" s="369" t="s">
        <v>1157</v>
      </c>
      <c r="F1120" s="365"/>
      <c r="G1120" s="366"/>
      <c r="H1120" s="463">
        <v>60000</v>
      </c>
      <c r="I1120" s="355"/>
      <c r="J1120" s="358"/>
    </row>
    <row r="1121" spans="1:10" s="361" customFormat="1" ht="16.5" customHeight="1" x14ac:dyDescent="0.25">
      <c r="A1121" s="342"/>
      <c r="B1121" s="363" t="s">
        <v>2023</v>
      </c>
      <c r="C1121" s="407" t="s">
        <v>2298</v>
      </c>
      <c r="D1121" s="368" t="s">
        <v>2026</v>
      </c>
      <c r="E1121" s="369" t="s">
        <v>1157</v>
      </c>
      <c r="F1121" s="365"/>
      <c r="G1121" s="366"/>
      <c r="H1121" s="463">
        <v>60000</v>
      </c>
      <c r="I1121" s="355"/>
      <c r="J1121" s="358"/>
    </row>
    <row r="1122" spans="1:10" s="361" customFormat="1" ht="16.5" customHeight="1" x14ac:dyDescent="0.25">
      <c r="A1122" s="342"/>
      <c r="B1122" s="363" t="s">
        <v>2040</v>
      </c>
      <c r="C1122" s="407" t="s">
        <v>2298</v>
      </c>
      <c r="D1122" s="368" t="s">
        <v>2041</v>
      </c>
      <c r="E1122" s="369" t="s">
        <v>2042</v>
      </c>
      <c r="F1122" s="365"/>
      <c r="G1122" s="366"/>
      <c r="H1122" s="463">
        <v>50000</v>
      </c>
      <c r="I1122" s="355"/>
      <c r="J1122" s="358"/>
    </row>
    <row r="1123" spans="1:10" s="361" customFormat="1" ht="16.5" customHeight="1" x14ac:dyDescent="0.25">
      <c r="A1123" s="342"/>
      <c r="B1123" s="363"/>
      <c r="C1123" s="407"/>
      <c r="D1123" s="368" t="s">
        <v>2043</v>
      </c>
      <c r="E1123" s="369" t="s">
        <v>2042</v>
      </c>
      <c r="F1123" s="365"/>
      <c r="G1123" s="366"/>
      <c r="H1123" s="463">
        <v>50000</v>
      </c>
      <c r="I1123" s="355"/>
      <c r="J1123" s="358"/>
    </row>
    <row r="1124" spans="1:10" s="361" customFormat="1" ht="16.5" customHeight="1" x14ac:dyDescent="0.25">
      <c r="A1124" s="342"/>
      <c r="B1124" s="363" t="s">
        <v>2044</v>
      </c>
      <c r="C1124" s="407" t="s">
        <v>2298</v>
      </c>
      <c r="D1124" s="368" t="s">
        <v>2045</v>
      </c>
      <c r="E1124" s="369" t="s">
        <v>1604</v>
      </c>
      <c r="F1124" s="365"/>
      <c r="G1124" s="366"/>
      <c r="H1124" s="463">
        <v>60000</v>
      </c>
      <c r="I1124" s="355"/>
      <c r="J1124" s="358"/>
    </row>
    <row r="1125" spans="1:10" s="361" customFormat="1" ht="16.5" customHeight="1" x14ac:dyDescent="0.25">
      <c r="A1125" s="342"/>
      <c r="B1125" s="363"/>
      <c r="C1125" s="407"/>
      <c r="D1125" s="364" t="s">
        <v>2046</v>
      </c>
      <c r="E1125" s="369" t="s">
        <v>2047</v>
      </c>
      <c r="F1125" s="365"/>
      <c r="G1125" s="366"/>
      <c r="H1125" s="463">
        <v>50000</v>
      </c>
      <c r="I1125" s="355"/>
      <c r="J1125" s="358"/>
    </row>
    <row r="1126" spans="1:10" s="361" customFormat="1" ht="16.5" customHeight="1" x14ac:dyDescent="0.25">
      <c r="A1126" s="342"/>
      <c r="B1126" s="363"/>
      <c r="C1126" s="407"/>
      <c r="D1126" s="368" t="s">
        <v>2049</v>
      </c>
      <c r="E1126" s="369" t="s">
        <v>1604</v>
      </c>
      <c r="F1126" s="365"/>
      <c r="G1126" s="366"/>
      <c r="H1126" s="463">
        <v>50000</v>
      </c>
      <c r="I1126" s="355"/>
      <c r="J1126" s="358"/>
    </row>
    <row r="1127" spans="1:10" s="361" customFormat="1" ht="16.5" customHeight="1" x14ac:dyDescent="0.25">
      <c r="A1127" s="342"/>
      <c r="B1127" s="363"/>
      <c r="C1127" s="407"/>
      <c r="D1127" s="364" t="s">
        <v>2050</v>
      </c>
      <c r="E1127" s="369" t="s">
        <v>1604</v>
      </c>
      <c r="F1127" s="365"/>
      <c r="G1127" s="366"/>
      <c r="H1127" s="463">
        <v>50000</v>
      </c>
      <c r="I1127" s="355"/>
      <c r="J1127" s="358"/>
    </row>
    <row r="1128" spans="1:10" s="361" customFormat="1" ht="16.5" customHeight="1" x14ac:dyDescent="0.25">
      <c r="A1128" s="342"/>
      <c r="B1128" s="363" t="s">
        <v>2051</v>
      </c>
      <c r="C1128" s="407" t="s">
        <v>2298</v>
      </c>
      <c r="D1128" s="364" t="s">
        <v>457</v>
      </c>
      <c r="E1128" s="369" t="s">
        <v>1009</v>
      </c>
      <c r="F1128" s="365"/>
      <c r="G1128" s="366"/>
      <c r="H1128" s="463">
        <v>60000</v>
      </c>
      <c r="I1128" s="355"/>
      <c r="J1128" s="358"/>
    </row>
    <row r="1129" spans="1:10" s="361" customFormat="1" ht="16.5" customHeight="1" x14ac:dyDescent="0.25">
      <c r="A1129" s="342"/>
      <c r="B1129" s="363" t="s">
        <v>2052</v>
      </c>
      <c r="C1129" s="407" t="s">
        <v>2298</v>
      </c>
      <c r="D1129" s="364" t="s">
        <v>2053</v>
      </c>
      <c r="E1129" s="369" t="s">
        <v>1157</v>
      </c>
      <c r="F1129" s="365"/>
      <c r="G1129" s="366"/>
      <c r="H1129" s="463">
        <v>60000</v>
      </c>
      <c r="I1129" s="355"/>
      <c r="J1129" s="358"/>
    </row>
    <row r="1130" spans="1:10" s="361" customFormat="1" ht="16.5" customHeight="1" x14ac:dyDescent="0.25">
      <c r="A1130" s="342"/>
      <c r="B1130" s="363"/>
      <c r="C1130" s="407"/>
      <c r="D1130" s="364" t="s">
        <v>2055</v>
      </c>
      <c r="E1130" s="369" t="s">
        <v>1157</v>
      </c>
      <c r="F1130" s="365"/>
      <c r="G1130" s="366"/>
      <c r="H1130" s="463">
        <v>60000</v>
      </c>
      <c r="I1130" s="355"/>
      <c r="J1130" s="358"/>
    </row>
    <row r="1131" spans="1:10" s="361" customFormat="1" ht="16.5" customHeight="1" x14ac:dyDescent="0.25">
      <c r="A1131" s="342"/>
      <c r="B1131" s="363" t="s">
        <v>2056</v>
      </c>
      <c r="C1131" s="407" t="s">
        <v>2298</v>
      </c>
      <c r="D1131" s="364" t="s">
        <v>2057</v>
      </c>
      <c r="E1131" s="369" t="s">
        <v>2058</v>
      </c>
      <c r="F1131" s="365"/>
      <c r="G1131" s="366"/>
      <c r="H1131" s="463">
        <v>50000</v>
      </c>
      <c r="I1131" s="355"/>
      <c r="J1131" s="358"/>
    </row>
    <row r="1132" spans="1:10" s="361" customFormat="1" ht="16.5" customHeight="1" x14ac:dyDescent="0.25">
      <c r="A1132" s="504"/>
      <c r="B1132" s="505" t="s">
        <v>2069</v>
      </c>
      <c r="C1132" s="407" t="s">
        <v>2298</v>
      </c>
      <c r="D1132" s="505" t="s">
        <v>2069</v>
      </c>
      <c r="E1132" s="443" t="s">
        <v>612</v>
      </c>
      <c r="F1132" s="507"/>
      <c r="G1132" s="508"/>
      <c r="H1132" s="512">
        <v>60000</v>
      </c>
      <c r="I1132" s="510"/>
      <c r="J1132" s="511"/>
    </row>
    <row r="1133" spans="1:10" s="361" customFormat="1" ht="16.5" customHeight="1" x14ac:dyDescent="0.25">
      <c r="A1133" s="342"/>
      <c r="B1133" s="363" t="s">
        <v>2070</v>
      </c>
      <c r="C1133" s="407" t="s">
        <v>2298</v>
      </c>
      <c r="D1133" s="363" t="s">
        <v>2070</v>
      </c>
      <c r="E1133" s="369" t="s">
        <v>2071</v>
      </c>
      <c r="F1133" s="365"/>
      <c r="G1133" s="366"/>
      <c r="H1133" s="463">
        <v>50000</v>
      </c>
      <c r="I1133" s="355"/>
      <c r="J1133" s="358"/>
    </row>
    <row r="1134" spans="1:10" s="361" customFormat="1" ht="16.5" customHeight="1" x14ac:dyDescent="0.25">
      <c r="A1134" s="342"/>
      <c r="B1134" s="363"/>
      <c r="C1134" s="407"/>
      <c r="D1134" s="364" t="s">
        <v>433</v>
      </c>
      <c r="E1134" s="369" t="s">
        <v>2072</v>
      </c>
      <c r="F1134" s="365"/>
      <c r="G1134" s="366"/>
      <c r="H1134" s="463">
        <v>60000</v>
      </c>
      <c r="I1134" s="355"/>
      <c r="J1134" s="358"/>
    </row>
    <row r="1135" spans="1:10" s="361" customFormat="1" ht="16.5" customHeight="1" x14ac:dyDescent="0.25">
      <c r="A1135" s="342"/>
      <c r="B1135" s="363" t="s">
        <v>2073</v>
      </c>
      <c r="C1135" s="407" t="s">
        <v>2298</v>
      </c>
      <c r="D1135" s="364" t="s">
        <v>2074</v>
      </c>
      <c r="E1135" s="369" t="s">
        <v>1604</v>
      </c>
      <c r="F1135" s="365"/>
      <c r="G1135" s="366"/>
      <c r="H1135" s="463">
        <v>50000</v>
      </c>
      <c r="I1135" s="355"/>
      <c r="J1135" s="358"/>
    </row>
    <row r="1136" spans="1:10" s="361" customFormat="1" ht="16.5" customHeight="1" x14ac:dyDescent="0.25">
      <c r="A1136" s="342"/>
      <c r="B1136" s="363" t="s">
        <v>1813</v>
      </c>
      <c r="C1136" s="407" t="s">
        <v>2298</v>
      </c>
      <c r="D1136" s="364" t="s">
        <v>2075</v>
      </c>
      <c r="E1136" s="369" t="s">
        <v>845</v>
      </c>
      <c r="F1136" s="365"/>
      <c r="G1136" s="366"/>
      <c r="H1136" s="463">
        <v>60000</v>
      </c>
      <c r="I1136" s="355"/>
      <c r="J1136" s="358"/>
    </row>
    <row r="1137" spans="1:10" s="361" customFormat="1" ht="16.5" customHeight="1" x14ac:dyDescent="0.25">
      <c r="A1137" s="342"/>
      <c r="B1137" s="370" t="s">
        <v>1691</v>
      </c>
      <c r="C1137" s="407" t="s">
        <v>2298</v>
      </c>
      <c r="D1137" s="364" t="s">
        <v>1772</v>
      </c>
      <c r="E1137" s="369" t="s">
        <v>1749</v>
      </c>
      <c r="F1137" s="365"/>
      <c r="G1137" s="366"/>
      <c r="H1137" s="464">
        <v>50000</v>
      </c>
      <c r="I1137" s="355"/>
      <c r="J1137" s="358"/>
    </row>
    <row r="1138" spans="1:10" s="361" customFormat="1" ht="16.5" customHeight="1" x14ac:dyDescent="0.25">
      <c r="A1138" s="342"/>
      <c r="B1138" s="370"/>
      <c r="C1138" s="407"/>
      <c r="D1138" s="364" t="s">
        <v>2080</v>
      </c>
      <c r="E1138" s="369" t="s">
        <v>1749</v>
      </c>
      <c r="F1138" s="365"/>
      <c r="G1138" s="366"/>
      <c r="H1138" s="464">
        <v>50000</v>
      </c>
      <c r="I1138" s="355"/>
      <c r="J1138" s="358"/>
    </row>
    <row r="1139" spans="1:10" s="361" customFormat="1" ht="16.5" customHeight="1" x14ac:dyDescent="0.25">
      <c r="A1139" s="342"/>
      <c r="B1139" s="363" t="s">
        <v>2081</v>
      </c>
      <c r="C1139" s="407" t="s">
        <v>2298</v>
      </c>
      <c r="D1139" s="364" t="s">
        <v>2082</v>
      </c>
      <c r="E1139" s="369" t="s">
        <v>1749</v>
      </c>
      <c r="F1139" s="365"/>
      <c r="G1139" s="366"/>
      <c r="H1139" s="464">
        <v>50000</v>
      </c>
      <c r="I1139" s="355"/>
      <c r="J1139" s="358"/>
    </row>
    <row r="1140" spans="1:10" s="361" customFormat="1" ht="16.5" customHeight="1" x14ac:dyDescent="0.25">
      <c r="A1140" s="342"/>
      <c r="B1140" s="363" t="s">
        <v>490</v>
      </c>
      <c r="C1140" s="407" t="s">
        <v>2298</v>
      </c>
      <c r="D1140" s="364" t="s">
        <v>1843</v>
      </c>
      <c r="E1140" s="369" t="s">
        <v>1749</v>
      </c>
      <c r="F1140" s="365"/>
      <c r="G1140" s="366"/>
      <c r="H1140" s="463">
        <v>60000</v>
      </c>
      <c r="I1140" s="355"/>
      <c r="J1140" s="358"/>
    </row>
    <row r="1141" spans="1:10" s="361" customFormat="1" ht="16.5" customHeight="1" x14ac:dyDescent="0.25">
      <c r="A1141" s="342"/>
      <c r="B1141" s="363"/>
      <c r="C1141" s="407"/>
      <c r="D1141" s="364" t="s">
        <v>2083</v>
      </c>
      <c r="E1141" s="369" t="s">
        <v>1749</v>
      </c>
      <c r="F1141" s="365"/>
      <c r="G1141" s="366"/>
      <c r="H1141" s="464">
        <v>50000</v>
      </c>
      <c r="I1141" s="355"/>
      <c r="J1141" s="358"/>
    </row>
    <row r="1142" spans="1:10" s="361" customFormat="1" ht="16.5" customHeight="1" x14ac:dyDescent="0.25">
      <c r="A1142" s="342"/>
      <c r="B1142" s="363" t="s">
        <v>1167</v>
      </c>
      <c r="C1142" s="407" t="s">
        <v>2298</v>
      </c>
      <c r="D1142" s="364" t="s">
        <v>1399</v>
      </c>
      <c r="E1142" s="369" t="s">
        <v>1749</v>
      </c>
      <c r="F1142" s="365"/>
      <c r="G1142" s="366"/>
      <c r="H1142" s="464">
        <v>50000</v>
      </c>
      <c r="I1142" s="355"/>
      <c r="J1142" s="358"/>
    </row>
    <row r="1143" spans="1:10" s="361" customFormat="1" ht="16.5" customHeight="1" x14ac:dyDescent="0.25">
      <c r="A1143" s="342"/>
      <c r="B1143" s="363" t="s">
        <v>1206</v>
      </c>
      <c r="C1143" s="407" t="s">
        <v>2298</v>
      </c>
      <c r="D1143" s="364" t="s">
        <v>2084</v>
      </c>
      <c r="E1143" s="369" t="s">
        <v>1703</v>
      </c>
      <c r="F1143" s="365"/>
      <c r="G1143" s="366"/>
      <c r="H1143" s="464">
        <v>60000</v>
      </c>
      <c r="I1143" s="355"/>
      <c r="J1143" s="358"/>
    </row>
    <row r="1144" spans="1:10" s="361" customFormat="1" ht="16.5" customHeight="1" x14ac:dyDescent="0.25">
      <c r="A1144" s="342"/>
      <c r="B1144" s="363" t="s">
        <v>2080</v>
      </c>
      <c r="C1144" s="407" t="s">
        <v>2298</v>
      </c>
      <c r="D1144" s="363" t="s">
        <v>2080</v>
      </c>
      <c r="E1144" s="369" t="s">
        <v>1749</v>
      </c>
      <c r="F1144" s="365"/>
      <c r="G1144" s="366"/>
      <c r="H1144" s="464">
        <v>60000</v>
      </c>
      <c r="I1144" s="355"/>
      <c r="J1144" s="358"/>
    </row>
    <row r="1145" spans="1:10" s="361" customFormat="1" ht="16.5" customHeight="1" x14ac:dyDescent="0.25">
      <c r="A1145" s="342"/>
      <c r="B1145" s="363"/>
      <c r="C1145" s="407"/>
      <c r="D1145" s="364" t="s">
        <v>2085</v>
      </c>
      <c r="E1145" s="369" t="s">
        <v>1749</v>
      </c>
      <c r="F1145" s="365"/>
      <c r="G1145" s="366"/>
      <c r="H1145" s="464">
        <v>65000</v>
      </c>
      <c r="I1145" s="355"/>
      <c r="J1145" s="358"/>
    </row>
    <row r="1146" spans="1:10" s="361" customFormat="1" ht="16.5" customHeight="1" x14ac:dyDescent="0.25">
      <c r="A1146" s="342"/>
      <c r="B1146" s="363" t="s">
        <v>2086</v>
      </c>
      <c r="C1146" s="407" t="s">
        <v>2298</v>
      </c>
      <c r="D1146" s="364" t="s">
        <v>2087</v>
      </c>
      <c r="E1146" s="369" t="s">
        <v>1749</v>
      </c>
      <c r="F1146" s="365"/>
      <c r="G1146" s="366"/>
      <c r="H1146" s="464">
        <v>60000</v>
      </c>
      <c r="I1146" s="355"/>
      <c r="J1146" s="358"/>
    </row>
    <row r="1147" spans="1:10" s="361" customFormat="1" ht="16.5" customHeight="1" x14ac:dyDescent="0.25">
      <c r="A1147" s="342"/>
      <c r="B1147" s="363" t="s">
        <v>2088</v>
      </c>
      <c r="C1147" s="407" t="s">
        <v>2298</v>
      </c>
      <c r="D1147" s="364" t="s">
        <v>2089</v>
      </c>
      <c r="E1147" s="369" t="s">
        <v>1749</v>
      </c>
      <c r="F1147" s="365"/>
      <c r="G1147" s="366"/>
      <c r="H1147" s="464">
        <v>60000</v>
      </c>
      <c r="I1147" s="355"/>
      <c r="J1147" s="358"/>
    </row>
    <row r="1148" spans="1:10" s="361" customFormat="1" ht="16.5" customHeight="1" x14ac:dyDescent="0.25">
      <c r="A1148" s="342"/>
      <c r="B1148" s="363" t="s">
        <v>484</v>
      </c>
      <c r="C1148" s="407" t="s">
        <v>2298</v>
      </c>
      <c r="D1148" s="364" t="s">
        <v>2090</v>
      </c>
      <c r="E1148" s="369" t="s">
        <v>1749</v>
      </c>
      <c r="F1148" s="365"/>
      <c r="G1148" s="366"/>
      <c r="H1148" s="464">
        <v>60000</v>
      </c>
      <c r="I1148" s="355"/>
      <c r="J1148" s="358"/>
    </row>
    <row r="1149" spans="1:10" s="361" customFormat="1" ht="16.5" customHeight="1" x14ac:dyDescent="0.25">
      <c r="A1149" s="342"/>
      <c r="B1149" s="363" t="s">
        <v>1235</v>
      </c>
      <c r="C1149" s="407" t="s">
        <v>2298</v>
      </c>
      <c r="D1149" s="364" t="s">
        <v>2091</v>
      </c>
      <c r="E1149" s="369" t="s">
        <v>1749</v>
      </c>
      <c r="F1149" s="365"/>
      <c r="G1149" s="366"/>
      <c r="H1149" s="464">
        <v>80000</v>
      </c>
      <c r="I1149" s="355"/>
      <c r="J1149" s="358"/>
    </row>
    <row r="1150" spans="1:10" s="361" customFormat="1" ht="16.5" customHeight="1" x14ac:dyDescent="0.25">
      <c r="A1150" s="342"/>
      <c r="B1150" s="363"/>
      <c r="C1150" s="407"/>
      <c r="D1150" s="364" t="s">
        <v>2092</v>
      </c>
      <c r="E1150" s="369" t="s">
        <v>1749</v>
      </c>
      <c r="F1150" s="365"/>
      <c r="G1150" s="366"/>
      <c r="H1150" s="464">
        <v>70000</v>
      </c>
      <c r="I1150" s="355"/>
      <c r="J1150" s="358"/>
    </row>
    <row r="1151" spans="1:10" s="361" customFormat="1" ht="16.5" customHeight="1" x14ac:dyDescent="0.25">
      <c r="A1151" s="342"/>
      <c r="B1151" s="363" t="s">
        <v>1203</v>
      </c>
      <c r="C1151" s="407" t="s">
        <v>2298</v>
      </c>
      <c r="D1151" s="364" t="s">
        <v>2093</v>
      </c>
      <c r="E1151" s="369" t="s">
        <v>1749</v>
      </c>
      <c r="F1151" s="365"/>
      <c r="G1151" s="366"/>
      <c r="H1151" s="464">
        <v>70000</v>
      </c>
      <c r="I1151" s="355"/>
      <c r="J1151" s="358"/>
    </row>
    <row r="1152" spans="1:10" s="361" customFormat="1" ht="16.5" customHeight="1" x14ac:dyDescent="0.25">
      <c r="A1152" s="342"/>
      <c r="B1152" s="363"/>
      <c r="C1152" s="407" t="s">
        <v>2298</v>
      </c>
      <c r="D1152" s="364" t="s">
        <v>2094</v>
      </c>
      <c r="E1152" s="369" t="s">
        <v>1749</v>
      </c>
      <c r="F1152" s="365"/>
      <c r="G1152" s="366"/>
      <c r="H1152" s="464">
        <v>70000</v>
      </c>
      <c r="I1152" s="355"/>
      <c r="J1152" s="358"/>
    </row>
    <row r="1153" spans="1:10" s="361" customFormat="1" ht="16.5" customHeight="1" x14ac:dyDescent="0.25">
      <c r="A1153" s="504"/>
      <c r="B1153" s="505" t="s">
        <v>887</v>
      </c>
      <c r="C1153" s="407" t="s">
        <v>2298</v>
      </c>
      <c r="D1153" s="506" t="s">
        <v>2095</v>
      </c>
      <c r="E1153" s="443" t="s">
        <v>1009</v>
      </c>
      <c r="F1153" s="507"/>
      <c r="G1153" s="508"/>
      <c r="H1153" s="509">
        <v>50000</v>
      </c>
      <c r="I1153" s="510"/>
      <c r="J1153" s="511"/>
    </row>
    <row r="1154" spans="1:10" s="361" customFormat="1" ht="16.5" customHeight="1" x14ac:dyDescent="0.25">
      <c r="A1154" s="342"/>
      <c r="B1154" s="363"/>
      <c r="C1154" s="407"/>
      <c r="D1154" s="364" t="s">
        <v>2096</v>
      </c>
      <c r="E1154" s="369" t="s">
        <v>1703</v>
      </c>
      <c r="F1154" s="365"/>
      <c r="G1154" s="366"/>
      <c r="H1154" s="464">
        <v>60000</v>
      </c>
      <c r="I1154" s="355"/>
      <c r="J1154" s="358"/>
    </row>
    <row r="1155" spans="1:10" s="361" customFormat="1" ht="16.5" customHeight="1" x14ac:dyDescent="0.25">
      <c r="A1155" s="342"/>
      <c r="B1155" s="363" t="s">
        <v>518</v>
      </c>
      <c r="C1155" s="407" t="s">
        <v>2298</v>
      </c>
      <c r="D1155" s="364" t="s">
        <v>2097</v>
      </c>
      <c r="E1155" s="369" t="s">
        <v>2098</v>
      </c>
      <c r="F1155" s="365"/>
      <c r="G1155" s="366"/>
      <c r="H1155" s="464">
        <v>90000</v>
      </c>
      <c r="I1155" s="355"/>
      <c r="J1155" s="358"/>
    </row>
    <row r="1156" spans="1:10" s="361" customFormat="1" ht="16.5" customHeight="1" x14ac:dyDescent="0.25">
      <c r="A1156" s="342"/>
      <c r="B1156" s="363" t="s">
        <v>1752</v>
      </c>
      <c r="C1156" s="407" t="s">
        <v>2298</v>
      </c>
      <c r="D1156" s="363" t="s">
        <v>1752</v>
      </c>
      <c r="E1156" s="369" t="s">
        <v>1749</v>
      </c>
      <c r="F1156" s="365"/>
      <c r="G1156" s="366"/>
      <c r="H1156" s="464">
        <v>60000</v>
      </c>
      <c r="I1156" s="355"/>
      <c r="J1156" s="358"/>
    </row>
    <row r="1157" spans="1:10" s="361" customFormat="1" ht="16.5" customHeight="1" x14ac:dyDescent="0.25">
      <c r="A1157" s="342"/>
      <c r="B1157" s="363" t="s">
        <v>2099</v>
      </c>
      <c r="C1157" s="407" t="s">
        <v>2298</v>
      </c>
      <c r="D1157" s="363" t="s">
        <v>2099</v>
      </c>
      <c r="E1157" s="369" t="s">
        <v>1749</v>
      </c>
      <c r="F1157" s="365"/>
      <c r="G1157" s="366"/>
      <c r="H1157" s="464">
        <v>50000</v>
      </c>
      <c r="I1157" s="355"/>
      <c r="J1157" s="358"/>
    </row>
    <row r="1158" spans="1:10" s="361" customFormat="1" ht="16.5" customHeight="1" x14ac:dyDescent="0.25">
      <c r="A1158" s="342"/>
      <c r="B1158" s="363"/>
      <c r="C1158" s="407" t="s">
        <v>2298</v>
      </c>
      <c r="D1158" s="364" t="s">
        <v>2100</v>
      </c>
      <c r="E1158" s="369" t="s">
        <v>1749</v>
      </c>
      <c r="F1158" s="365"/>
      <c r="G1158" s="366"/>
      <c r="H1158" s="464">
        <v>50000</v>
      </c>
      <c r="I1158" s="355"/>
      <c r="J1158" s="358"/>
    </row>
    <row r="1159" spans="1:10" s="361" customFormat="1" ht="16.5" customHeight="1" x14ac:dyDescent="0.25">
      <c r="A1159" s="342"/>
      <c r="B1159" s="363" t="s">
        <v>993</v>
      </c>
      <c r="C1159" s="407" t="s">
        <v>2298</v>
      </c>
      <c r="D1159" s="364" t="s">
        <v>2101</v>
      </c>
      <c r="E1159" s="369" t="s">
        <v>1749</v>
      </c>
      <c r="F1159" s="365"/>
      <c r="G1159" s="366"/>
      <c r="H1159" s="464">
        <v>50000</v>
      </c>
      <c r="I1159" s="355"/>
      <c r="J1159" s="358"/>
    </row>
    <row r="1160" spans="1:10" s="361" customFormat="1" ht="16.5" customHeight="1" x14ac:dyDescent="0.25">
      <c r="A1160" s="342"/>
      <c r="B1160" s="363"/>
      <c r="C1160" s="407" t="s">
        <v>2298</v>
      </c>
      <c r="D1160" s="364" t="s">
        <v>2102</v>
      </c>
      <c r="E1160" s="369" t="s">
        <v>1749</v>
      </c>
      <c r="F1160" s="365"/>
      <c r="G1160" s="366"/>
      <c r="H1160" s="464">
        <v>50000</v>
      </c>
      <c r="I1160" s="355"/>
      <c r="J1160" s="358"/>
    </row>
    <row r="1161" spans="1:10" s="472" customFormat="1" ht="18.95" customHeight="1" x14ac:dyDescent="0.3">
      <c r="A1161" s="468">
        <v>13</v>
      </c>
      <c r="B1161" s="468" t="s">
        <v>546</v>
      </c>
      <c r="C1161" s="468" t="s">
        <v>2261</v>
      </c>
      <c r="D1161" s="468" t="s">
        <v>546</v>
      </c>
      <c r="E1161" s="469"/>
      <c r="F1161" s="470"/>
      <c r="G1161" s="470"/>
      <c r="H1161" s="471"/>
      <c r="I1161" s="471">
        <v>30000</v>
      </c>
      <c r="J1161" s="550"/>
    </row>
    <row r="1162" spans="1:10" s="472" customFormat="1" ht="18.95" customHeight="1" x14ac:dyDescent="0.3">
      <c r="A1162" s="468">
        <v>22</v>
      </c>
      <c r="B1162" s="468" t="s">
        <v>456</v>
      </c>
      <c r="C1162" s="468" t="s">
        <v>2261</v>
      </c>
      <c r="D1162" s="468" t="s">
        <v>456</v>
      </c>
      <c r="E1162" s="469"/>
      <c r="F1162" s="470"/>
      <c r="G1162" s="470"/>
      <c r="H1162" s="471"/>
      <c r="I1162" s="471">
        <v>30000</v>
      </c>
      <c r="J1162" s="550"/>
    </row>
    <row r="1163" spans="1:10" s="472" customFormat="1" ht="18.95" customHeight="1" x14ac:dyDescent="0.3">
      <c r="A1163" s="468">
        <v>23</v>
      </c>
      <c r="B1163" s="468" t="s">
        <v>559</v>
      </c>
      <c r="C1163" s="468" t="s">
        <v>2261</v>
      </c>
      <c r="D1163" s="468" t="s">
        <v>559</v>
      </c>
      <c r="E1163" s="469"/>
      <c r="F1163" s="470"/>
      <c r="G1163" s="470"/>
      <c r="H1163" s="471"/>
      <c r="I1163" s="471">
        <v>30000</v>
      </c>
      <c r="J1163" s="550"/>
    </row>
    <row r="1164" spans="1:10" s="472" customFormat="1" ht="18.95" customHeight="1" x14ac:dyDescent="0.3">
      <c r="A1164" s="468">
        <v>25</v>
      </c>
      <c r="B1164" s="468" t="s">
        <v>567</v>
      </c>
      <c r="C1164" s="468" t="s">
        <v>2261</v>
      </c>
      <c r="D1164" s="468" t="s">
        <v>567</v>
      </c>
      <c r="E1164" s="469"/>
      <c r="F1164" s="470"/>
      <c r="G1164" s="470"/>
      <c r="H1164" s="471"/>
      <c r="I1164" s="471">
        <v>30000</v>
      </c>
      <c r="J1164" s="550"/>
    </row>
    <row r="1165" spans="1:10" s="472" customFormat="1" ht="18.95" customHeight="1" x14ac:dyDescent="0.3">
      <c r="A1165" s="468">
        <v>26</v>
      </c>
      <c r="B1165" s="468" t="s">
        <v>568</v>
      </c>
      <c r="C1165" s="468" t="s">
        <v>2261</v>
      </c>
      <c r="D1165" s="468" t="s">
        <v>568</v>
      </c>
      <c r="E1165" s="469"/>
      <c r="F1165" s="470"/>
      <c r="G1165" s="470"/>
      <c r="H1165" s="471"/>
      <c r="I1165" s="471">
        <v>30000</v>
      </c>
      <c r="J1165" s="550"/>
    </row>
    <row r="1166" spans="1:10" s="472" customFormat="1" ht="18.95" customHeight="1" x14ac:dyDescent="0.3">
      <c r="A1166" s="468">
        <v>28</v>
      </c>
      <c r="B1166" s="468" t="s">
        <v>573</v>
      </c>
      <c r="C1166" s="468" t="s">
        <v>2261</v>
      </c>
      <c r="D1166" s="468" t="s">
        <v>573</v>
      </c>
      <c r="E1166" s="469"/>
      <c r="F1166" s="470"/>
      <c r="G1166" s="470"/>
      <c r="H1166" s="471"/>
      <c r="I1166" s="471">
        <v>30000</v>
      </c>
      <c r="J1166" s="550"/>
    </row>
    <row r="1167" spans="1:10" s="472" customFormat="1" ht="18.95" customHeight="1" x14ac:dyDescent="0.3">
      <c r="A1167" s="468">
        <v>29</v>
      </c>
      <c r="B1167" s="468" t="s">
        <v>574</v>
      </c>
      <c r="C1167" s="468" t="s">
        <v>2261</v>
      </c>
      <c r="D1167" s="468" t="s">
        <v>574</v>
      </c>
      <c r="E1167" s="469"/>
      <c r="F1167" s="470"/>
      <c r="G1167" s="470"/>
      <c r="H1167" s="471"/>
      <c r="I1167" s="471">
        <v>20000</v>
      </c>
      <c r="J1167" s="550"/>
    </row>
    <row r="1168" spans="1:10" s="472" customFormat="1" ht="18.95" customHeight="1" x14ac:dyDescent="0.3">
      <c r="A1168" s="468">
        <v>30</v>
      </c>
      <c r="B1168" s="468" t="s">
        <v>576</v>
      </c>
      <c r="C1168" s="468" t="s">
        <v>2261</v>
      </c>
      <c r="D1168" s="468" t="s">
        <v>576</v>
      </c>
      <c r="E1168" s="469"/>
      <c r="F1168" s="470"/>
      <c r="G1168" s="470"/>
      <c r="H1168" s="471"/>
      <c r="I1168" s="471">
        <v>30000</v>
      </c>
      <c r="J1168" s="550"/>
    </row>
    <row r="1169" spans="1:10" s="472" customFormat="1" ht="18.95" customHeight="1" x14ac:dyDescent="0.3">
      <c r="A1169" s="468">
        <v>33</v>
      </c>
      <c r="B1169" s="468" t="s">
        <v>585</v>
      </c>
      <c r="C1169" s="468" t="s">
        <v>2261</v>
      </c>
      <c r="D1169" s="468" t="s">
        <v>585</v>
      </c>
      <c r="E1169" s="469"/>
      <c r="F1169" s="470"/>
      <c r="G1169" s="470"/>
      <c r="H1169" s="471"/>
      <c r="I1169" s="471">
        <v>30000</v>
      </c>
      <c r="J1169" s="550"/>
    </row>
    <row r="1170" spans="1:10" s="472" customFormat="1" ht="18.95" customHeight="1" x14ac:dyDescent="0.3">
      <c r="A1170" s="468">
        <v>37</v>
      </c>
      <c r="B1170" s="468" t="s">
        <v>451</v>
      </c>
      <c r="C1170" s="468" t="s">
        <v>2261</v>
      </c>
      <c r="D1170" s="468" t="s">
        <v>451</v>
      </c>
      <c r="E1170" s="469"/>
      <c r="F1170" s="470"/>
      <c r="G1170" s="470"/>
      <c r="H1170" s="471"/>
      <c r="I1170" s="471">
        <v>30000</v>
      </c>
      <c r="J1170" s="550"/>
    </row>
    <row r="1171" spans="1:10" s="472" customFormat="1" ht="18.95" customHeight="1" x14ac:dyDescent="0.3">
      <c r="A1171" s="468">
        <v>38</v>
      </c>
      <c r="B1171" s="468" t="s">
        <v>592</v>
      </c>
      <c r="C1171" s="468" t="s">
        <v>2261</v>
      </c>
      <c r="D1171" s="468" t="s">
        <v>592</v>
      </c>
      <c r="E1171" s="469"/>
      <c r="F1171" s="470"/>
      <c r="G1171" s="470"/>
      <c r="H1171" s="471"/>
      <c r="I1171" s="471">
        <v>30000</v>
      </c>
      <c r="J1171" s="550"/>
    </row>
    <row r="1172" spans="1:10" s="472" customFormat="1" ht="18.95" customHeight="1" x14ac:dyDescent="0.3">
      <c r="A1172" s="468">
        <v>40</v>
      </c>
      <c r="B1172" s="468" t="s">
        <v>528</v>
      </c>
      <c r="C1172" s="468" t="s">
        <v>2261</v>
      </c>
      <c r="D1172" s="468" t="s">
        <v>528</v>
      </c>
      <c r="E1172" s="469"/>
      <c r="F1172" s="470"/>
      <c r="G1172" s="470"/>
      <c r="H1172" s="471"/>
      <c r="I1172" s="471">
        <v>30000</v>
      </c>
      <c r="J1172" s="550"/>
    </row>
    <row r="1173" spans="1:10" s="472" customFormat="1" ht="18.95" customHeight="1" x14ac:dyDescent="0.3">
      <c r="A1173" s="468">
        <v>42</v>
      </c>
      <c r="B1173" s="468" t="s">
        <v>601</v>
      </c>
      <c r="C1173" s="468" t="s">
        <v>2261</v>
      </c>
      <c r="D1173" s="468" t="s">
        <v>601</v>
      </c>
      <c r="E1173" s="469"/>
      <c r="F1173" s="470"/>
      <c r="G1173" s="470"/>
      <c r="H1173" s="471"/>
      <c r="I1173" s="471">
        <v>10000</v>
      </c>
      <c r="J1173" s="550"/>
    </row>
    <row r="1174" spans="1:10" s="472" customFormat="1" ht="18.95" customHeight="1" x14ac:dyDescent="0.3">
      <c r="A1174" s="468">
        <v>46</v>
      </c>
      <c r="B1174" s="468" t="s">
        <v>609</v>
      </c>
      <c r="C1174" s="468" t="s">
        <v>2261</v>
      </c>
      <c r="D1174" s="468" t="s">
        <v>609</v>
      </c>
      <c r="E1174" s="469"/>
      <c r="F1174" s="470"/>
      <c r="G1174" s="470"/>
      <c r="H1174" s="471"/>
      <c r="I1174" s="471">
        <v>20000</v>
      </c>
      <c r="J1174" s="550"/>
    </row>
    <row r="1175" spans="1:10" s="472" customFormat="1" ht="18.95" customHeight="1" x14ac:dyDescent="0.3">
      <c r="A1175" s="468">
        <v>50</v>
      </c>
      <c r="B1175" s="468" t="s">
        <v>620</v>
      </c>
      <c r="C1175" s="468" t="s">
        <v>2261</v>
      </c>
      <c r="D1175" s="468" t="s">
        <v>620</v>
      </c>
      <c r="E1175" s="469"/>
      <c r="F1175" s="470"/>
      <c r="G1175" s="470"/>
      <c r="H1175" s="471"/>
      <c r="I1175" s="471">
        <v>30000</v>
      </c>
      <c r="J1175" s="550"/>
    </row>
    <row r="1176" spans="1:10" s="472" customFormat="1" ht="18.95" customHeight="1" x14ac:dyDescent="0.3">
      <c r="A1176" s="468">
        <v>52</v>
      </c>
      <c r="B1176" s="468" t="s">
        <v>622</v>
      </c>
      <c r="C1176" s="468" t="s">
        <v>2261</v>
      </c>
      <c r="D1176" s="468" t="s">
        <v>622</v>
      </c>
      <c r="E1176" s="469"/>
      <c r="F1176" s="470"/>
      <c r="G1176" s="470"/>
      <c r="H1176" s="471"/>
      <c r="I1176" s="480">
        <v>20000</v>
      </c>
      <c r="J1176" s="550"/>
    </row>
    <row r="1177" spans="1:10" s="472" customFormat="1" ht="18.95" customHeight="1" x14ac:dyDescent="0.3">
      <c r="A1177" s="468">
        <v>53</v>
      </c>
      <c r="B1177" s="468" t="s">
        <v>623</v>
      </c>
      <c r="C1177" s="468" t="s">
        <v>2261</v>
      </c>
      <c r="D1177" s="468" t="s">
        <v>623</v>
      </c>
      <c r="E1177" s="469"/>
      <c r="F1177" s="470"/>
      <c r="G1177" s="470"/>
      <c r="H1177" s="471"/>
      <c r="I1177" s="471">
        <v>20000</v>
      </c>
      <c r="J1177" s="550"/>
    </row>
    <row r="1178" spans="1:10" s="472" customFormat="1" ht="18.95" customHeight="1" x14ac:dyDescent="0.3">
      <c r="A1178" s="468">
        <v>54</v>
      </c>
      <c r="B1178" s="468" t="s">
        <v>490</v>
      </c>
      <c r="C1178" s="468" t="s">
        <v>2261</v>
      </c>
      <c r="D1178" s="468" t="s">
        <v>490</v>
      </c>
      <c r="E1178" s="469"/>
      <c r="F1178" s="470"/>
      <c r="G1178" s="470"/>
      <c r="H1178" s="471"/>
      <c r="I1178" s="471">
        <v>30000</v>
      </c>
      <c r="J1178" s="550"/>
    </row>
    <row r="1179" spans="1:10" s="472" customFormat="1" ht="18.95" customHeight="1" x14ac:dyDescent="0.3">
      <c r="A1179" s="468">
        <v>60</v>
      </c>
      <c r="B1179" s="468" t="s">
        <v>647</v>
      </c>
      <c r="C1179" s="468" t="s">
        <v>2261</v>
      </c>
      <c r="D1179" s="468" t="s">
        <v>647</v>
      </c>
      <c r="E1179" s="469"/>
      <c r="F1179" s="470"/>
      <c r="G1179" s="470"/>
      <c r="H1179" s="471"/>
      <c r="I1179" s="471">
        <v>30000</v>
      </c>
      <c r="J1179" s="550"/>
    </row>
    <row r="1180" spans="1:10" s="472" customFormat="1" ht="18.95" customHeight="1" x14ac:dyDescent="0.3">
      <c r="A1180" s="468">
        <v>63</v>
      </c>
      <c r="B1180" s="468" t="s">
        <v>650</v>
      </c>
      <c r="C1180" s="468" t="s">
        <v>2261</v>
      </c>
      <c r="D1180" s="468" t="s">
        <v>650</v>
      </c>
      <c r="E1180" s="469"/>
      <c r="F1180" s="470"/>
      <c r="G1180" s="470"/>
      <c r="H1180" s="471"/>
      <c r="I1180" s="471">
        <v>30000</v>
      </c>
      <c r="J1180" s="550"/>
    </row>
    <row r="1181" spans="1:10" s="472" customFormat="1" ht="18.95" customHeight="1" x14ac:dyDescent="0.3">
      <c r="A1181" s="468">
        <v>71</v>
      </c>
      <c r="B1181" s="468" t="s">
        <v>669</v>
      </c>
      <c r="C1181" s="468" t="s">
        <v>2261</v>
      </c>
      <c r="D1181" s="468" t="s">
        <v>669</v>
      </c>
      <c r="E1181" s="469"/>
      <c r="F1181" s="470"/>
      <c r="G1181" s="470"/>
      <c r="H1181" s="471"/>
      <c r="I1181" s="471">
        <v>30000</v>
      </c>
      <c r="J1181" s="550"/>
    </row>
    <row r="1182" spans="1:10" s="472" customFormat="1" ht="18.95" customHeight="1" x14ac:dyDescent="0.3">
      <c r="A1182" s="468">
        <v>72</v>
      </c>
      <c r="B1182" s="468" t="s">
        <v>672</v>
      </c>
      <c r="C1182" s="468" t="s">
        <v>2261</v>
      </c>
      <c r="D1182" s="468" t="s">
        <v>672</v>
      </c>
      <c r="E1182" s="469"/>
      <c r="F1182" s="470"/>
      <c r="G1182" s="470"/>
      <c r="H1182" s="471"/>
      <c r="I1182" s="471">
        <v>30000</v>
      </c>
      <c r="J1182" s="550"/>
    </row>
    <row r="1183" spans="1:10" s="472" customFormat="1" ht="18.95" customHeight="1" x14ac:dyDescent="0.3">
      <c r="A1183" s="468">
        <v>73</v>
      </c>
      <c r="B1183" s="468" t="s">
        <v>2301</v>
      </c>
      <c r="C1183" s="468" t="s">
        <v>2261</v>
      </c>
      <c r="D1183" s="468" t="s">
        <v>2301</v>
      </c>
      <c r="E1183" s="469"/>
      <c r="F1183" s="470"/>
      <c r="G1183" s="470"/>
      <c r="H1183" s="471"/>
      <c r="I1183" s="471">
        <v>20000</v>
      </c>
      <c r="J1183" s="550"/>
    </row>
    <row r="1184" spans="1:10" s="472" customFormat="1" ht="18.95" customHeight="1" x14ac:dyDescent="0.3">
      <c r="A1184" s="468">
        <v>75</v>
      </c>
      <c r="B1184" s="468" t="s">
        <v>495</v>
      </c>
      <c r="C1184" s="468" t="s">
        <v>2261</v>
      </c>
      <c r="D1184" s="468" t="s">
        <v>495</v>
      </c>
      <c r="E1184" s="469"/>
      <c r="F1184" s="470"/>
      <c r="G1184" s="470"/>
      <c r="H1184" s="471"/>
      <c r="I1184" s="480">
        <v>20000</v>
      </c>
      <c r="J1184" s="550"/>
    </row>
    <row r="1185" spans="1:10" s="472" customFormat="1" ht="18.95" customHeight="1" x14ac:dyDescent="0.3">
      <c r="A1185" s="468">
        <v>78</v>
      </c>
      <c r="B1185" s="468" t="s">
        <v>684</v>
      </c>
      <c r="C1185" s="468" t="s">
        <v>2261</v>
      </c>
      <c r="D1185" s="468" t="s">
        <v>684</v>
      </c>
      <c r="E1185" s="469"/>
      <c r="F1185" s="470"/>
      <c r="G1185" s="470"/>
      <c r="H1185" s="471"/>
      <c r="I1185" s="480">
        <v>20000</v>
      </c>
      <c r="J1185" s="550"/>
    </row>
    <row r="1186" spans="1:10" s="472" customFormat="1" ht="18.95" customHeight="1" x14ac:dyDescent="0.3">
      <c r="A1186" s="468">
        <v>79</v>
      </c>
      <c r="B1186" s="468" t="s">
        <v>687</v>
      </c>
      <c r="C1186" s="468" t="s">
        <v>2261</v>
      </c>
      <c r="D1186" s="468" t="s">
        <v>687</v>
      </c>
      <c r="E1186" s="469"/>
      <c r="F1186" s="470"/>
      <c r="G1186" s="470"/>
      <c r="H1186" s="471"/>
      <c r="I1186" s="471">
        <v>30000</v>
      </c>
      <c r="J1186" s="550"/>
    </row>
    <row r="1187" spans="1:10" s="472" customFormat="1" ht="18.95" customHeight="1" x14ac:dyDescent="0.3">
      <c r="A1187" s="468">
        <v>80</v>
      </c>
      <c r="B1187" s="468" t="s">
        <v>688</v>
      </c>
      <c r="C1187" s="468" t="s">
        <v>2261</v>
      </c>
      <c r="D1187" s="468" t="s">
        <v>688</v>
      </c>
      <c r="E1187" s="469"/>
      <c r="F1187" s="470"/>
      <c r="G1187" s="470"/>
      <c r="H1187" s="471"/>
      <c r="I1187" s="471">
        <v>20000</v>
      </c>
      <c r="J1187" s="550"/>
    </row>
    <row r="1188" spans="1:10" s="472" customFormat="1" ht="18.95" customHeight="1" x14ac:dyDescent="0.3">
      <c r="A1188" s="468">
        <v>82</v>
      </c>
      <c r="B1188" s="468" t="s">
        <v>692</v>
      </c>
      <c r="C1188" s="468" t="s">
        <v>2261</v>
      </c>
      <c r="D1188" s="468" t="s">
        <v>692</v>
      </c>
      <c r="E1188" s="469"/>
      <c r="F1188" s="470"/>
      <c r="G1188" s="470"/>
      <c r="H1188" s="471"/>
      <c r="I1188" s="471">
        <v>30000</v>
      </c>
      <c r="J1188" s="550"/>
    </row>
    <row r="1189" spans="1:10" s="472" customFormat="1" ht="18.95" customHeight="1" x14ac:dyDescent="0.3">
      <c r="A1189" s="468">
        <v>86</v>
      </c>
      <c r="B1189" s="468" t="s">
        <v>696</v>
      </c>
      <c r="C1189" s="468" t="s">
        <v>2261</v>
      </c>
      <c r="D1189" s="468" t="s">
        <v>696</v>
      </c>
      <c r="E1189" s="469"/>
      <c r="F1189" s="470"/>
      <c r="G1189" s="470"/>
      <c r="H1189" s="471"/>
      <c r="I1189" s="471">
        <v>30000</v>
      </c>
      <c r="J1189" s="550"/>
    </row>
    <row r="1190" spans="1:10" s="472" customFormat="1" ht="18.95" customHeight="1" x14ac:dyDescent="0.3">
      <c r="A1190" s="468">
        <v>88</v>
      </c>
      <c r="B1190" s="468" t="s">
        <v>697</v>
      </c>
      <c r="C1190" s="468" t="s">
        <v>2261</v>
      </c>
      <c r="D1190" s="468" t="s">
        <v>697</v>
      </c>
      <c r="E1190" s="469"/>
      <c r="F1190" s="470"/>
      <c r="G1190" s="470"/>
      <c r="H1190" s="471"/>
      <c r="I1190" s="471">
        <v>20000</v>
      </c>
      <c r="J1190" s="550"/>
    </row>
    <row r="1191" spans="1:10" s="472" customFormat="1" ht="18.95" customHeight="1" x14ac:dyDescent="0.3">
      <c r="A1191" s="468">
        <v>89</v>
      </c>
      <c r="B1191" s="468" t="s">
        <v>702</v>
      </c>
      <c r="C1191" s="468" t="s">
        <v>2261</v>
      </c>
      <c r="D1191" s="468" t="s">
        <v>702</v>
      </c>
      <c r="E1191" s="469"/>
      <c r="F1191" s="470"/>
      <c r="G1191" s="470"/>
      <c r="H1191" s="471"/>
      <c r="I1191" s="471">
        <v>30000</v>
      </c>
      <c r="J1191" s="550"/>
    </row>
    <row r="1192" spans="1:10" s="472" customFormat="1" ht="18.75" customHeight="1" x14ac:dyDescent="0.3">
      <c r="A1192" s="468">
        <v>98</v>
      </c>
      <c r="B1192" s="468" t="s">
        <v>720</v>
      </c>
      <c r="C1192" s="468" t="s">
        <v>2261</v>
      </c>
      <c r="D1192" s="468" t="s">
        <v>720</v>
      </c>
      <c r="E1192" s="469"/>
      <c r="F1192" s="470"/>
      <c r="G1192" s="470"/>
      <c r="H1192" s="471"/>
      <c r="I1192" s="471">
        <v>30000</v>
      </c>
      <c r="J1192" s="550"/>
    </row>
    <row r="1193" spans="1:10" s="472" customFormat="1" ht="18" customHeight="1" x14ac:dyDescent="0.3">
      <c r="A1193" s="468">
        <v>100</v>
      </c>
      <c r="B1193" s="468" t="s">
        <v>434</v>
      </c>
      <c r="C1193" s="468" t="s">
        <v>2261</v>
      </c>
      <c r="D1193" s="468" t="s">
        <v>434</v>
      </c>
      <c r="E1193" s="469"/>
      <c r="F1193" s="470"/>
      <c r="G1193" s="470"/>
      <c r="H1193" s="471"/>
      <c r="I1193" s="471">
        <v>30000</v>
      </c>
      <c r="J1193" s="550"/>
    </row>
    <row r="1194" spans="1:10" s="472" customFormat="1" ht="18.95" customHeight="1" x14ac:dyDescent="0.3">
      <c r="A1194" s="468">
        <v>104</v>
      </c>
      <c r="B1194" s="468" t="s">
        <v>730</v>
      </c>
      <c r="C1194" s="468" t="s">
        <v>2261</v>
      </c>
      <c r="D1194" s="468" t="s">
        <v>730</v>
      </c>
      <c r="E1194" s="469"/>
      <c r="F1194" s="470"/>
      <c r="G1194" s="470"/>
      <c r="H1194" s="471"/>
      <c r="I1194" s="471">
        <v>30000</v>
      </c>
      <c r="J1194" s="550"/>
    </row>
    <row r="1195" spans="1:10" s="472" customFormat="1" ht="18.95" customHeight="1" x14ac:dyDescent="0.3">
      <c r="A1195" s="468">
        <v>118</v>
      </c>
      <c r="B1195" s="468" t="s">
        <v>756</v>
      </c>
      <c r="C1195" s="468" t="s">
        <v>2261</v>
      </c>
      <c r="D1195" s="468" t="s">
        <v>756</v>
      </c>
      <c r="E1195" s="469"/>
      <c r="F1195" s="470"/>
      <c r="G1195" s="470"/>
      <c r="H1195" s="471"/>
      <c r="I1195" s="471">
        <v>30000</v>
      </c>
      <c r="J1195" s="550"/>
    </row>
    <row r="1196" spans="1:10" s="472" customFormat="1" ht="18.95" customHeight="1" x14ac:dyDescent="0.3">
      <c r="A1196" s="468">
        <v>124</v>
      </c>
      <c r="B1196" s="468" t="s">
        <v>765</v>
      </c>
      <c r="C1196" s="468" t="s">
        <v>2261</v>
      </c>
      <c r="D1196" s="468" t="s">
        <v>765</v>
      </c>
      <c r="E1196" s="469"/>
      <c r="F1196" s="470"/>
      <c r="G1196" s="470"/>
      <c r="H1196" s="471"/>
      <c r="I1196" s="471">
        <v>30000</v>
      </c>
      <c r="J1196" s="550"/>
    </row>
    <row r="1197" spans="1:10" s="472" customFormat="1" ht="18.95" customHeight="1" x14ac:dyDescent="0.3">
      <c r="A1197" s="468">
        <v>129</v>
      </c>
      <c r="B1197" s="468" t="s">
        <v>770</v>
      </c>
      <c r="C1197" s="468" t="s">
        <v>2302</v>
      </c>
      <c r="D1197" s="468" t="s">
        <v>770</v>
      </c>
      <c r="E1197" s="469"/>
      <c r="F1197" s="470"/>
      <c r="G1197" s="470"/>
      <c r="H1197" s="471"/>
      <c r="I1197" s="471">
        <v>30000</v>
      </c>
      <c r="J1197" s="550"/>
    </row>
    <row r="1198" spans="1:10" s="472" customFormat="1" ht="18.95" customHeight="1" x14ac:dyDescent="0.3">
      <c r="A1198" s="468">
        <v>133</v>
      </c>
      <c r="B1198" s="468" t="s">
        <v>776</v>
      </c>
      <c r="C1198" s="468" t="s">
        <v>2302</v>
      </c>
      <c r="D1198" s="468" t="s">
        <v>776</v>
      </c>
      <c r="E1198" s="469"/>
      <c r="F1198" s="470"/>
      <c r="G1198" s="470"/>
      <c r="H1198" s="471"/>
      <c r="I1198" s="471">
        <v>30000</v>
      </c>
      <c r="J1198" s="550"/>
    </row>
    <row r="1199" spans="1:10" s="472" customFormat="1" ht="18.95" customHeight="1" x14ac:dyDescent="0.3">
      <c r="A1199" s="468">
        <v>135</v>
      </c>
      <c r="B1199" s="468" t="s">
        <v>778</v>
      </c>
      <c r="C1199" s="468" t="s">
        <v>2302</v>
      </c>
      <c r="D1199" s="468" t="s">
        <v>778</v>
      </c>
      <c r="E1199" s="469"/>
      <c r="F1199" s="470"/>
      <c r="G1199" s="470"/>
      <c r="H1199" s="471"/>
      <c r="I1199" s="471">
        <v>30000</v>
      </c>
      <c r="J1199" s="550"/>
    </row>
    <row r="1200" spans="1:10" s="472" customFormat="1" ht="18.95" customHeight="1" x14ac:dyDescent="0.3">
      <c r="A1200" s="468">
        <v>136</v>
      </c>
      <c r="B1200" s="468" t="s">
        <v>779</v>
      </c>
      <c r="C1200" s="468" t="s">
        <v>2302</v>
      </c>
      <c r="D1200" s="468" t="s">
        <v>779</v>
      </c>
      <c r="E1200" s="469"/>
      <c r="F1200" s="470"/>
      <c r="G1200" s="470"/>
      <c r="H1200" s="471"/>
      <c r="I1200" s="471">
        <v>50000</v>
      </c>
      <c r="J1200" s="550"/>
    </row>
    <row r="1201" spans="1:10" s="472" customFormat="1" ht="18.95" customHeight="1" x14ac:dyDescent="0.3">
      <c r="A1201" s="468">
        <v>138</v>
      </c>
      <c r="B1201" s="468" t="s">
        <v>782</v>
      </c>
      <c r="C1201" s="468" t="s">
        <v>2302</v>
      </c>
      <c r="D1201" s="468" t="s">
        <v>782</v>
      </c>
      <c r="E1201" s="469"/>
      <c r="F1201" s="470"/>
      <c r="G1201" s="470"/>
      <c r="H1201" s="471"/>
      <c r="I1201" s="471">
        <v>30000</v>
      </c>
      <c r="J1201" s="550"/>
    </row>
    <row r="1202" spans="1:10" s="472" customFormat="1" ht="18.95" customHeight="1" x14ac:dyDescent="0.3">
      <c r="A1202" s="468">
        <v>149</v>
      </c>
      <c r="B1202" s="468" t="s">
        <v>812</v>
      </c>
      <c r="C1202" s="468" t="s">
        <v>2302</v>
      </c>
      <c r="D1202" s="468" t="s">
        <v>812</v>
      </c>
      <c r="E1202" s="469"/>
      <c r="F1202" s="470"/>
      <c r="G1202" s="470"/>
      <c r="H1202" s="471"/>
      <c r="I1202" s="471">
        <v>30000</v>
      </c>
      <c r="J1202" s="550"/>
    </row>
    <row r="1203" spans="1:10" s="472" customFormat="1" ht="18.95" customHeight="1" x14ac:dyDescent="0.3">
      <c r="A1203" s="468">
        <v>155</v>
      </c>
      <c r="B1203" s="468" t="s">
        <v>829</v>
      </c>
      <c r="C1203" s="468" t="s">
        <v>2302</v>
      </c>
      <c r="D1203" s="468" t="s">
        <v>829</v>
      </c>
      <c r="E1203" s="469"/>
      <c r="F1203" s="470"/>
      <c r="G1203" s="470"/>
      <c r="H1203" s="471"/>
      <c r="I1203" s="471">
        <v>30000</v>
      </c>
      <c r="J1203" s="550"/>
    </row>
    <row r="1204" spans="1:10" s="472" customFormat="1" ht="18.95" customHeight="1" x14ac:dyDescent="0.3">
      <c r="A1204" s="468">
        <v>166</v>
      </c>
      <c r="B1204" s="468" t="s">
        <v>856</v>
      </c>
      <c r="C1204" s="468" t="s">
        <v>2302</v>
      </c>
      <c r="D1204" s="468" t="s">
        <v>856</v>
      </c>
      <c r="E1204" s="469"/>
      <c r="F1204" s="470"/>
      <c r="G1204" s="470"/>
      <c r="H1204" s="471"/>
      <c r="I1204" s="471">
        <v>30000</v>
      </c>
      <c r="J1204" s="550"/>
    </row>
    <row r="1205" spans="1:10" s="472" customFormat="1" ht="18.95" customHeight="1" x14ac:dyDescent="0.3">
      <c r="A1205" s="468">
        <v>167</v>
      </c>
      <c r="B1205" s="468" t="s">
        <v>857</v>
      </c>
      <c r="C1205" s="468" t="s">
        <v>2302</v>
      </c>
      <c r="D1205" s="468" t="s">
        <v>857</v>
      </c>
      <c r="E1205" s="469"/>
      <c r="F1205" s="470"/>
      <c r="G1205" s="470"/>
      <c r="H1205" s="471"/>
      <c r="I1205" s="471">
        <v>20000</v>
      </c>
      <c r="J1205" s="550"/>
    </row>
    <row r="1206" spans="1:10" s="472" customFormat="1" ht="18.95" customHeight="1" x14ac:dyDescent="0.3">
      <c r="A1206" s="468">
        <v>168</v>
      </c>
      <c r="B1206" s="468" t="s">
        <v>858</v>
      </c>
      <c r="C1206" s="468" t="s">
        <v>2302</v>
      </c>
      <c r="D1206" s="468" t="s">
        <v>858</v>
      </c>
      <c r="E1206" s="469"/>
      <c r="F1206" s="470"/>
      <c r="G1206" s="470"/>
      <c r="H1206" s="471"/>
      <c r="I1206" s="471">
        <v>20000</v>
      </c>
      <c r="J1206" s="550"/>
    </row>
    <row r="1207" spans="1:10" s="472" customFormat="1" ht="18.95" customHeight="1" x14ac:dyDescent="0.3">
      <c r="A1207" s="468">
        <v>169</v>
      </c>
      <c r="B1207" s="468" t="s">
        <v>861</v>
      </c>
      <c r="C1207" s="468" t="s">
        <v>2302</v>
      </c>
      <c r="D1207" s="468" t="s">
        <v>861</v>
      </c>
      <c r="E1207" s="469"/>
      <c r="F1207" s="470"/>
      <c r="G1207" s="470"/>
      <c r="H1207" s="471"/>
      <c r="I1207" s="471">
        <v>50000</v>
      </c>
      <c r="J1207" s="550"/>
    </row>
    <row r="1208" spans="1:10" s="472" customFormat="1" ht="18.95" customHeight="1" x14ac:dyDescent="0.3">
      <c r="A1208" s="468">
        <v>178</v>
      </c>
      <c r="B1208" s="468" t="s">
        <v>876</v>
      </c>
      <c r="C1208" s="468" t="s">
        <v>2302</v>
      </c>
      <c r="D1208" s="468" t="s">
        <v>876</v>
      </c>
      <c r="E1208" s="469"/>
      <c r="F1208" s="470"/>
      <c r="G1208" s="470"/>
      <c r="H1208" s="471"/>
      <c r="I1208" s="471">
        <v>20000</v>
      </c>
      <c r="J1208" s="550"/>
    </row>
    <row r="1209" spans="1:10" s="472" customFormat="1" ht="18.95" customHeight="1" x14ac:dyDescent="0.3">
      <c r="A1209" s="468">
        <v>179</v>
      </c>
      <c r="B1209" s="468" t="s">
        <v>877</v>
      </c>
      <c r="C1209" s="468" t="s">
        <v>2302</v>
      </c>
      <c r="D1209" s="468" t="s">
        <v>877</v>
      </c>
      <c r="E1209" s="469"/>
      <c r="F1209" s="470"/>
      <c r="G1209" s="470"/>
      <c r="H1209" s="471"/>
      <c r="I1209" s="471">
        <v>20000</v>
      </c>
      <c r="J1209" s="550"/>
    </row>
    <row r="1210" spans="1:10" s="472" customFormat="1" ht="18.95" customHeight="1" x14ac:dyDescent="0.3">
      <c r="A1210" s="468">
        <v>180</v>
      </c>
      <c r="B1210" s="468" t="s">
        <v>878</v>
      </c>
      <c r="C1210" s="468" t="s">
        <v>2302</v>
      </c>
      <c r="D1210" s="468" t="s">
        <v>878</v>
      </c>
      <c r="E1210" s="469"/>
      <c r="F1210" s="470"/>
      <c r="G1210" s="470"/>
      <c r="H1210" s="471"/>
      <c r="I1210" s="471">
        <v>20000</v>
      </c>
      <c r="J1210" s="550"/>
    </row>
    <row r="1211" spans="1:10" s="472" customFormat="1" ht="23.25" customHeight="1" x14ac:dyDescent="0.3">
      <c r="A1211" s="468">
        <v>210</v>
      </c>
      <c r="B1211" s="468" t="s">
        <v>926</v>
      </c>
      <c r="C1211" s="468" t="s">
        <v>2302</v>
      </c>
      <c r="D1211" s="468" t="s">
        <v>926</v>
      </c>
      <c r="E1211" s="469"/>
      <c r="F1211" s="470"/>
      <c r="G1211" s="470"/>
      <c r="H1211" s="471"/>
      <c r="I1211" s="471">
        <v>30000</v>
      </c>
      <c r="J1211" s="550"/>
    </row>
    <row r="1212" spans="1:10" s="472" customFormat="1" ht="18.75" customHeight="1" x14ac:dyDescent="0.3">
      <c r="A1212" s="468">
        <v>214</v>
      </c>
      <c r="B1212" s="468" t="s">
        <v>934</v>
      </c>
      <c r="C1212" s="468" t="s">
        <v>2302</v>
      </c>
      <c r="D1212" s="468" t="s">
        <v>934</v>
      </c>
      <c r="E1212" s="469"/>
      <c r="F1212" s="470"/>
      <c r="G1212" s="470"/>
      <c r="H1212" s="471"/>
      <c r="I1212" s="471">
        <v>50000</v>
      </c>
      <c r="J1212" s="550"/>
    </row>
    <row r="1213" spans="1:10" s="472" customFormat="1" ht="21" customHeight="1" x14ac:dyDescent="0.3">
      <c r="A1213" s="468">
        <v>215</v>
      </c>
      <c r="B1213" s="468" t="s">
        <v>936</v>
      </c>
      <c r="C1213" s="468" t="s">
        <v>2302</v>
      </c>
      <c r="D1213" s="468" t="s">
        <v>936</v>
      </c>
      <c r="E1213" s="469"/>
      <c r="F1213" s="470"/>
      <c r="G1213" s="470"/>
      <c r="H1213" s="471"/>
      <c r="I1213" s="471">
        <v>30000</v>
      </c>
      <c r="J1213" s="550"/>
    </row>
    <row r="1214" spans="1:10" s="472" customFormat="1" ht="21" customHeight="1" x14ac:dyDescent="0.3">
      <c r="A1214" s="468">
        <v>218</v>
      </c>
      <c r="B1214" s="468" t="s">
        <v>939</v>
      </c>
      <c r="C1214" s="468" t="s">
        <v>2302</v>
      </c>
      <c r="D1214" s="468" t="s">
        <v>939</v>
      </c>
      <c r="E1214" s="469"/>
      <c r="F1214" s="470"/>
      <c r="G1214" s="470"/>
      <c r="H1214" s="471"/>
      <c r="I1214" s="471">
        <v>30000</v>
      </c>
      <c r="J1214" s="550"/>
    </row>
    <row r="1215" spans="1:10" s="472" customFormat="1" ht="18.95" customHeight="1" x14ac:dyDescent="0.3">
      <c r="A1215" s="468">
        <v>226</v>
      </c>
      <c r="B1215" s="468" t="s">
        <v>957</v>
      </c>
      <c r="C1215" s="468" t="s">
        <v>2302</v>
      </c>
      <c r="D1215" s="468" t="s">
        <v>957</v>
      </c>
      <c r="E1215" s="469"/>
      <c r="F1215" s="470"/>
      <c r="G1215" s="470"/>
      <c r="H1215" s="471"/>
      <c r="I1215" s="471">
        <v>30000</v>
      </c>
      <c r="J1215" s="550"/>
    </row>
    <row r="1216" spans="1:10" s="472" customFormat="1" ht="18.95" customHeight="1" x14ac:dyDescent="0.3">
      <c r="A1216" s="468">
        <v>227</v>
      </c>
      <c r="B1216" s="468" t="s">
        <v>529</v>
      </c>
      <c r="C1216" s="468" t="s">
        <v>2302</v>
      </c>
      <c r="D1216" s="468" t="s">
        <v>529</v>
      </c>
      <c r="E1216" s="469"/>
      <c r="F1216" s="470"/>
      <c r="G1216" s="470"/>
      <c r="H1216" s="471"/>
      <c r="I1216" s="471">
        <v>20000</v>
      </c>
      <c r="J1216" s="550"/>
    </row>
    <row r="1217" spans="1:10" s="472" customFormat="1" ht="18.95" customHeight="1" x14ac:dyDescent="0.3">
      <c r="A1217" s="468">
        <v>230</v>
      </c>
      <c r="B1217" s="468" t="s">
        <v>966</v>
      </c>
      <c r="C1217" s="468" t="s">
        <v>2302</v>
      </c>
      <c r="D1217" s="468" t="s">
        <v>966</v>
      </c>
      <c r="E1217" s="469"/>
      <c r="F1217" s="470"/>
      <c r="G1217" s="470"/>
      <c r="H1217" s="471"/>
      <c r="I1217" s="471">
        <v>30000</v>
      </c>
      <c r="J1217" s="550"/>
    </row>
    <row r="1218" spans="1:10" s="472" customFormat="1" ht="18.95" customHeight="1" x14ac:dyDescent="0.3">
      <c r="A1218" s="468">
        <v>233</v>
      </c>
      <c r="B1218" s="468" t="s">
        <v>974</v>
      </c>
      <c r="C1218" s="468" t="s">
        <v>2302</v>
      </c>
      <c r="D1218" s="468" t="s">
        <v>974</v>
      </c>
      <c r="E1218" s="469"/>
      <c r="F1218" s="470"/>
      <c r="G1218" s="470"/>
      <c r="H1218" s="471"/>
      <c r="I1218" s="471">
        <v>50000</v>
      </c>
      <c r="J1218" s="550"/>
    </row>
    <row r="1219" spans="1:10" s="472" customFormat="1" ht="18.95" customHeight="1" x14ac:dyDescent="0.3">
      <c r="A1219" s="468">
        <v>235</v>
      </c>
      <c r="B1219" s="468" t="s">
        <v>979</v>
      </c>
      <c r="C1219" s="468" t="s">
        <v>2302</v>
      </c>
      <c r="D1219" s="468" t="s">
        <v>979</v>
      </c>
      <c r="E1219" s="469"/>
      <c r="F1219" s="470"/>
      <c r="G1219" s="470"/>
      <c r="H1219" s="471"/>
      <c r="I1219" s="471">
        <v>30000</v>
      </c>
      <c r="J1219" s="550"/>
    </row>
    <row r="1220" spans="1:10" s="472" customFormat="1" ht="18.95" customHeight="1" x14ac:dyDescent="0.3">
      <c r="A1220" s="468">
        <v>249</v>
      </c>
      <c r="B1220" s="468" t="s">
        <v>1019</v>
      </c>
      <c r="C1220" s="468" t="s">
        <v>2302</v>
      </c>
      <c r="D1220" s="468" t="s">
        <v>1019</v>
      </c>
      <c r="E1220" s="469"/>
      <c r="F1220" s="470"/>
      <c r="G1220" s="470"/>
      <c r="H1220" s="471"/>
      <c r="I1220" s="471">
        <v>30000</v>
      </c>
      <c r="J1220" s="550"/>
    </row>
    <row r="1221" spans="1:10" s="472" customFormat="1" ht="18.95" customHeight="1" x14ac:dyDescent="0.3">
      <c r="A1221" s="468">
        <v>252</v>
      </c>
      <c r="B1221" s="468" t="s">
        <v>1023</v>
      </c>
      <c r="C1221" s="468" t="s">
        <v>2302</v>
      </c>
      <c r="D1221" s="468" t="s">
        <v>1023</v>
      </c>
      <c r="E1221" s="469"/>
      <c r="F1221" s="470"/>
      <c r="G1221" s="470"/>
      <c r="H1221" s="471"/>
      <c r="I1221" s="471">
        <v>30000</v>
      </c>
      <c r="J1221" s="550"/>
    </row>
    <row r="1222" spans="1:10" s="472" customFormat="1" ht="19.5" customHeight="1" x14ac:dyDescent="0.3">
      <c r="A1222" s="468">
        <v>258</v>
      </c>
      <c r="B1222" s="468" t="s">
        <v>1030</v>
      </c>
      <c r="C1222" s="468" t="s">
        <v>2302</v>
      </c>
      <c r="D1222" s="468" t="s">
        <v>1030</v>
      </c>
      <c r="E1222" s="469"/>
      <c r="F1222" s="470"/>
      <c r="G1222" s="470"/>
      <c r="H1222" s="471"/>
      <c r="I1222" s="480">
        <v>30000</v>
      </c>
      <c r="J1222" s="550"/>
    </row>
    <row r="1223" spans="1:10" s="472" customFormat="1" ht="19.5" customHeight="1" x14ac:dyDescent="0.3">
      <c r="A1223" s="468">
        <v>259</v>
      </c>
      <c r="B1223" s="468" t="s">
        <v>1031</v>
      </c>
      <c r="C1223" s="468" t="s">
        <v>2302</v>
      </c>
      <c r="D1223" s="468" t="s">
        <v>1031</v>
      </c>
      <c r="E1223" s="469"/>
      <c r="F1223" s="470"/>
      <c r="G1223" s="470"/>
      <c r="H1223" s="471"/>
      <c r="I1223" s="471">
        <v>30000</v>
      </c>
      <c r="J1223" s="550"/>
    </row>
    <row r="1224" spans="1:10" s="472" customFormat="1" ht="18.95" customHeight="1" x14ac:dyDescent="0.3">
      <c r="A1224" s="468">
        <v>266</v>
      </c>
      <c r="B1224" s="468" t="s">
        <v>1041</v>
      </c>
      <c r="C1224" s="468" t="s">
        <v>2302</v>
      </c>
      <c r="D1224" s="468" t="s">
        <v>1041</v>
      </c>
      <c r="E1224" s="469"/>
      <c r="F1224" s="470"/>
      <c r="G1224" s="470"/>
      <c r="H1224" s="471"/>
      <c r="I1224" s="471">
        <v>20000</v>
      </c>
      <c r="J1224" s="550"/>
    </row>
    <row r="1225" spans="1:10" s="472" customFormat="1" ht="18.95" customHeight="1" x14ac:dyDescent="0.3">
      <c r="A1225" s="468">
        <v>269</v>
      </c>
      <c r="B1225" s="468" t="s">
        <v>490</v>
      </c>
      <c r="C1225" s="468" t="s">
        <v>2302</v>
      </c>
      <c r="D1225" s="468" t="s">
        <v>490</v>
      </c>
      <c r="E1225" s="469"/>
      <c r="F1225" s="470"/>
      <c r="G1225" s="470"/>
      <c r="H1225" s="471"/>
      <c r="I1225" s="471">
        <v>20000</v>
      </c>
      <c r="J1225" s="550"/>
    </row>
    <row r="1226" spans="1:10" s="472" customFormat="1" ht="18.95" customHeight="1" x14ac:dyDescent="0.3">
      <c r="A1226" s="468">
        <v>271</v>
      </c>
      <c r="B1226" s="468" t="s">
        <v>1047</v>
      </c>
      <c r="C1226" s="468" t="s">
        <v>2280</v>
      </c>
      <c r="D1226" s="468" t="s">
        <v>1047</v>
      </c>
      <c r="E1226" s="469"/>
      <c r="F1226" s="470"/>
      <c r="G1226" s="470"/>
      <c r="H1226" s="471"/>
      <c r="I1226" s="480">
        <v>20000</v>
      </c>
      <c r="J1226" s="550"/>
    </row>
    <row r="1227" spans="1:10" s="472" customFormat="1" ht="18.95" customHeight="1" x14ac:dyDescent="0.3">
      <c r="A1227" s="468">
        <v>274</v>
      </c>
      <c r="B1227" s="468" t="s">
        <v>1052</v>
      </c>
      <c r="C1227" s="468" t="s">
        <v>2280</v>
      </c>
      <c r="D1227" s="468" t="s">
        <v>1052</v>
      </c>
      <c r="E1227" s="469"/>
      <c r="F1227" s="470"/>
      <c r="G1227" s="470"/>
      <c r="H1227" s="471"/>
      <c r="I1227" s="471">
        <v>30000</v>
      </c>
      <c r="J1227" s="550"/>
    </row>
    <row r="1228" spans="1:10" s="472" customFormat="1" ht="18.95" customHeight="1" x14ac:dyDescent="0.3">
      <c r="A1228" s="468">
        <v>276</v>
      </c>
      <c r="B1228" s="468" t="s">
        <v>481</v>
      </c>
      <c r="C1228" s="468" t="s">
        <v>2280</v>
      </c>
      <c r="D1228" s="468" t="s">
        <v>481</v>
      </c>
      <c r="E1228" s="469"/>
      <c r="F1228" s="470"/>
      <c r="G1228" s="470"/>
      <c r="H1228" s="471"/>
      <c r="I1228" s="471">
        <v>30000</v>
      </c>
      <c r="J1228" s="550"/>
    </row>
    <row r="1229" spans="1:10" s="472" customFormat="1" ht="18.95" customHeight="1" x14ac:dyDescent="0.3">
      <c r="A1229" s="468">
        <v>277</v>
      </c>
      <c r="B1229" s="468" t="s">
        <v>1062</v>
      </c>
      <c r="C1229" s="468" t="s">
        <v>2280</v>
      </c>
      <c r="D1229" s="468" t="s">
        <v>1062</v>
      </c>
      <c r="E1229" s="469"/>
      <c r="F1229" s="470"/>
      <c r="G1229" s="470"/>
      <c r="H1229" s="471"/>
      <c r="I1229" s="471">
        <v>30000</v>
      </c>
      <c r="J1229" s="550"/>
    </row>
    <row r="1230" spans="1:10" s="472" customFormat="1" ht="18.95" customHeight="1" x14ac:dyDescent="0.3">
      <c r="A1230" s="468">
        <v>278</v>
      </c>
      <c r="B1230" s="468" t="s">
        <v>1063</v>
      </c>
      <c r="C1230" s="468" t="s">
        <v>2280</v>
      </c>
      <c r="D1230" s="468" t="s">
        <v>1063</v>
      </c>
      <c r="E1230" s="469"/>
      <c r="F1230" s="470"/>
      <c r="G1230" s="470"/>
      <c r="H1230" s="471"/>
      <c r="I1230" s="471">
        <v>30000</v>
      </c>
      <c r="J1230" s="550"/>
    </row>
    <row r="1231" spans="1:10" s="472" customFormat="1" ht="18.95" customHeight="1" x14ac:dyDescent="0.3">
      <c r="A1231" s="468">
        <v>299</v>
      </c>
      <c r="B1231" s="468" t="s">
        <v>1110</v>
      </c>
      <c r="C1231" s="468" t="s">
        <v>2280</v>
      </c>
      <c r="D1231" s="468" t="s">
        <v>1110</v>
      </c>
      <c r="E1231" s="469"/>
      <c r="F1231" s="470"/>
      <c r="G1231" s="470"/>
      <c r="H1231" s="471"/>
      <c r="I1231" s="471">
        <v>30000</v>
      </c>
      <c r="J1231" s="550"/>
    </row>
    <row r="1232" spans="1:10" s="472" customFormat="1" ht="18.95" customHeight="1" x14ac:dyDescent="0.3">
      <c r="A1232" s="473">
        <v>306</v>
      </c>
      <c r="B1232" s="473" t="s">
        <v>1121</v>
      </c>
      <c r="C1232" s="468" t="s">
        <v>2280</v>
      </c>
      <c r="D1232" s="473" t="s">
        <v>1121</v>
      </c>
      <c r="E1232" s="474"/>
      <c r="F1232" s="475"/>
      <c r="G1232" s="475"/>
      <c r="H1232" s="476"/>
      <c r="I1232" s="471">
        <v>30000</v>
      </c>
      <c r="J1232" s="550"/>
    </row>
    <row r="1233" spans="1:10" s="472" customFormat="1" ht="18.95" customHeight="1" x14ac:dyDescent="0.3">
      <c r="A1233" s="477">
        <v>309</v>
      </c>
      <c r="B1233" s="477" t="s">
        <v>2303</v>
      </c>
      <c r="C1233" s="468" t="s">
        <v>2280</v>
      </c>
      <c r="D1233" s="477" t="s">
        <v>2303</v>
      </c>
      <c r="E1233" s="478"/>
      <c r="F1233" s="479"/>
      <c r="G1233" s="479"/>
      <c r="H1233" s="480"/>
      <c r="I1233" s="471">
        <v>30000</v>
      </c>
      <c r="J1233" s="550"/>
    </row>
    <row r="1234" spans="1:10" s="472" customFormat="1" ht="18.95" customHeight="1" x14ac:dyDescent="0.3">
      <c r="A1234" s="477">
        <v>317</v>
      </c>
      <c r="B1234" s="477" t="s">
        <v>1140</v>
      </c>
      <c r="C1234" s="468" t="s">
        <v>2280</v>
      </c>
      <c r="D1234" s="477" t="s">
        <v>1140</v>
      </c>
      <c r="E1234" s="478"/>
      <c r="F1234" s="479"/>
      <c r="G1234" s="479"/>
      <c r="H1234" s="480"/>
      <c r="I1234" s="471">
        <v>30000</v>
      </c>
      <c r="J1234" s="550"/>
    </row>
    <row r="1235" spans="1:10" s="472" customFormat="1" ht="18.95" customHeight="1" x14ac:dyDescent="0.3">
      <c r="A1235" s="477">
        <v>324</v>
      </c>
      <c r="B1235" s="477" t="s">
        <v>1161</v>
      </c>
      <c r="C1235" s="477" t="s">
        <v>2283</v>
      </c>
      <c r="D1235" s="477" t="s">
        <v>1161</v>
      </c>
      <c r="E1235" s="478"/>
      <c r="F1235" s="479"/>
      <c r="G1235" s="479"/>
      <c r="H1235" s="480"/>
      <c r="I1235" s="480">
        <v>20000</v>
      </c>
      <c r="J1235" s="550"/>
    </row>
    <row r="1236" spans="1:10" s="472" customFormat="1" ht="18.95" customHeight="1" x14ac:dyDescent="0.3">
      <c r="A1236" s="477">
        <v>326</v>
      </c>
      <c r="B1236" s="477" t="s">
        <v>707</v>
      </c>
      <c r="C1236" s="477" t="s">
        <v>2283</v>
      </c>
      <c r="D1236" s="477" t="s">
        <v>707</v>
      </c>
      <c r="E1236" s="478"/>
      <c r="F1236" s="479"/>
      <c r="G1236" s="479"/>
      <c r="H1236" s="480"/>
      <c r="I1236" s="480">
        <v>30000</v>
      </c>
      <c r="J1236" s="550"/>
    </row>
    <row r="1237" spans="1:10" s="472" customFormat="1" ht="18.95" customHeight="1" x14ac:dyDescent="0.3">
      <c r="A1237" s="477">
        <v>328</v>
      </c>
      <c r="B1237" s="477" t="s">
        <v>1172</v>
      </c>
      <c r="C1237" s="477" t="s">
        <v>2283</v>
      </c>
      <c r="D1237" s="477" t="s">
        <v>1172</v>
      </c>
      <c r="E1237" s="478"/>
      <c r="F1237" s="479"/>
      <c r="G1237" s="479"/>
      <c r="H1237" s="480"/>
      <c r="I1237" s="480">
        <v>30000</v>
      </c>
      <c r="J1237" s="550"/>
    </row>
    <row r="1238" spans="1:10" s="472" customFormat="1" ht="18.95" customHeight="1" x14ac:dyDescent="0.3">
      <c r="A1238" s="477">
        <v>329</v>
      </c>
      <c r="B1238" s="477" t="s">
        <v>1174</v>
      </c>
      <c r="C1238" s="477" t="s">
        <v>2283</v>
      </c>
      <c r="D1238" s="477" t="s">
        <v>1174</v>
      </c>
      <c r="E1238" s="478"/>
      <c r="F1238" s="479"/>
      <c r="G1238" s="479"/>
      <c r="H1238" s="480"/>
      <c r="I1238" s="480">
        <v>40000</v>
      </c>
      <c r="J1238" s="550"/>
    </row>
    <row r="1239" spans="1:10" s="472" customFormat="1" ht="18.95" customHeight="1" x14ac:dyDescent="0.3">
      <c r="A1239" s="477">
        <v>334</v>
      </c>
      <c r="B1239" s="477" t="s">
        <v>1186</v>
      </c>
      <c r="C1239" s="477" t="s">
        <v>2283</v>
      </c>
      <c r="D1239" s="477" t="s">
        <v>1186</v>
      </c>
      <c r="E1239" s="478"/>
      <c r="F1239" s="479"/>
      <c r="G1239" s="479"/>
      <c r="H1239" s="480"/>
      <c r="I1239" s="471">
        <v>30000</v>
      </c>
      <c r="J1239" s="550"/>
    </row>
    <row r="1240" spans="1:10" s="472" customFormat="1" ht="18.95" customHeight="1" x14ac:dyDescent="0.3">
      <c r="A1240" s="477">
        <v>337</v>
      </c>
      <c r="B1240" s="477" t="s">
        <v>1195</v>
      </c>
      <c r="C1240" s="477" t="s">
        <v>2283</v>
      </c>
      <c r="D1240" s="477" t="s">
        <v>1195</v>
      </c>
      <c r="E1240" s="478"/>
      <c r="F1240" s="479"/>
      <c r="G1240" s="479"/>
      <c r="H1240" s="480"/>
      <c r="I1240" s="480">
        <v>40000</v>
      </c>
      <c r="J1240" s="551"/>
    </row>
    <row r="1241" spans="1:10" s="472" customFormat="1" ht="18.95" customHeight="1" x14ac:dyDescent="0.3">
      <c r="A1241" s="477">
        <v>350</v>
      </c>
      <c r="B1241" s="477" t="s">
        <v>1229</v>
      </c>
      <c r="C1241" s="477" t="s">
        <v>2283</v>
      </c>
      <c r="D1241" s="477" t="s">
        <v>1229</v>
      </c>
      <c r="E1241" s="478"/>
      <c r="F1241" s="479"/>
      <c r="G1241" s="479"/>
      <c r="H1241" s="480"/>
      <c r="I1241" s="480">
        <v>20000</v>
      </c>
      <c r="J1241" s="550"/>
    </row>
    <row r="1242" spans="1:10" s="472" customFormat="1" ht="18.95" customHeight="1" x14ac:dyDescent="0.3">
      <c r="A1242" s="477">
        <v>357</v>
      </c>
      <c r="B1242" s="477" t="s">
        <v>1248</v>
      </c>
      <c r="C1242" s="477" t="s">
        <v>2283</v>
      </c>
      <c r="D1242" s="477" t="s">
        <v>1248</v>
      </c>
      <c r="E1242" s="478"/>
      <c r="F1242" s="479"/>
      <c r="G1242" s="479"/>
      <c r="H1242" s="480"/>
      <c r="I1242" s="480">
        <v>20000</v>
      </c>
      <c r="J1242" s="550"/>
    </row>
    <row r="1243" spans="1:10" s="472" customFormat="1" ht="24" customHeight="1" x14ac:dyDescent="0.3">
      <c r="A1243" s="477">
        <v>362</v>
      </c>
      <c r="B1243" s="477" t="s">
        <v>490</v>
      </c>
      <c r="C1243" s="477" t="s">
        <v>2283</v>
      </c>
      <c r="D1243" s="477" t="s">
        <v>490</v>
      </c>
      <c r="E1243" s="478"/>
      <c r="F1243" s="479"/>
      <c r="G1243" s="479"/>
      <c r="H1243" s="480"/>
      <c r="I1243" s="480">
        <v>20000</v>
      </c>
      <c r="J1243" s="550"/>
    </row>
    <row r="1244" spans="1:10" s="472" customFormat="1" ht="24" customHeight="1" x14ac:dyDescent="0.3">
      <c r="A1244" s="477">
        <v>375</v>
      </c>
      <c r="B1244" s="477" t="s">
        <v>1284</v>
      </c>
      <c r="C1244" s="477" t="s">
        <v>2284</v>
      </c>
      <c r="D1244" s="477" t="s">
        <v>1284</v>
      </c>
      <c r="E1244" s="478"/>
      <c r="F1244" s="479"/>
      <c r="G1244" s="479"/>
      <c r="H1244" s="480"/>
      <c r="I1244" s="480">
        <v>40000</v>
      </c>
      <c r="J1244" s="550"/>
    </row>
    <row r="1245" spans="1:10" s="472" customFormat="1" ht="24" customHeight="1" x14ac:dyDescent="0.3">
      <c r="A1245" s="477">
        <v>380</v>
      </c>
      <c r="B1245" s="477" t="s">
        <v>2304</v>
      </c>
      <c r="C1245" s="477" t="s">
        <v>2284</v>
      </c>
      <c r="D1245" s="477" t="s">
        <v>2304</v>
      </c>
      <c r="E1245" s="478"/>
      <c r="F1245" s="479"/>
      <c r="G1245" s="479"/>
      <c r="H1245" s="480"/>
      <c r="I1245" s="480">
        <v>30000</v>
      </c>
      <c r="J1245" s="550"/>
    </row>
    <row r="1246" spans="1:10" s="472" customFormat="1" ht="24" customHeight="1" x14ac:dyDescent="0.3">
      <c r="A1246" s="477">
        <v>381</v>
      </c>
      <c r="B1246" s="477" t="s">
        <v>2305</v>
      </c>
      <c r="C1246" s="477" t="s">
        <v>2284</v>
      </c>
      <c r="D1246" s="477" t="s">
        <v>2305</v>
      </c>
      <c r="E1246" s="478"/>
      <c r="F1246" s="479"/>
      <c r="G1246" s="479"/>
      <c r="H1246" s="480"/>
      <c r="I1246" s="480">
        <v>50000</v>
      </c>
      <c r="J1246" s="550"/>
    </row>
    <row r="1247" spans="1:10" s="472" customFormat="1" ht="24" customHeight="1" x14ac:dyDescent="0.3">
      <c r="A1247" s="477">
        <v>386</v>
      </c>
      <c r="B1247" s="477" t="s">
        <v>2306</v>
      </c>
      <c r="C1247" s="477" t="s">
        <v>2284</v>
      </c>
      <c r="D1247" s="477" t="s">
        <v>2306</v>
      </c>
      <c r="E1247" s="478"/>
      <c r="F1247" s="479"/>
      <c r="G1247" s="479"/>
      <c r="H1247" s="480"/>
      <c r="I1247" s="471">
        <v>30000</v>
      </c>
      <c r="J1247" s="550"/>
    </row>
    <row r="1248" spans="1:10" s="472" customFormat="1" ht="24" customHeight="1" x14ac:dyDescent="0.3">
      <c r="A1248" s="477">
        <v>392</v>
      </c>
      <c r="B1248" s="477" t="s">
        <v>1311</v>
      </c>
      <c r="C1248" s="477" t="s">
        <v>2284</v>
      </c>
      <c r="D1248" s="477" t="s">
        <v>1311</v>
      </c>
      <c r="E1248" s="478"/>
      <c r="F1248" s="479"/>
      <c r="G1248" s="479"/>
      <c r="H1248" s="480"/>
      <c r="I1248" s="480">
        <v>20000</v>
      </c>
      <c r="J1248" s="550"/>
    </row>
    <row r="1249" spans="1:10" s="472" customFormat="1" ht="24" customHeight="1" x14ac:dyDescent="0.3">
      <c r="A1249" s="477">
        <v>393</v>
      </c>
      <c r="B1249" s="477" t="s">
        <v>1314</v>
      </c>
      <c r="C1249" s="477" t="s">
        <v>2284</v>
      </c>
      <c r="D1249" s="477" t="s">
        <v>1314</v>
      </c>
      <c r="E1249" s="478"/>
      <c r="F1249" s="479"/>
      <c r="G1249" s="479"/>
      <c r="H1249" s="480"/>
      <c r="I1249" s="480">
        <v>30000</v>
      </c>
      <c r="J1249" s="552" t="s">
        <v>2307</v>
      </c>
    </row>
    <row r="1250" spans="1:10" s="472" customFormat="1" ht="24" customHeight="1" x14ac:dyDescent="0.3">
      <c r="A1250" s="477">
        <v>397</v>
      </c>
      <c r="B1250" s="477" t="s">
        <v>1326</v>
      </c>
      <c r="C1250" s="477" t="s">
        <v>2284</v>
      </c>
      <c r="D1250" s="477" t="s">
        <v>1326</v>
      </c>
      <c r="E1250" s="478"/>
      <c r="F1250" s="479"/>
      <c r="G1250" s="479"/>
      <c r="H1250" s="480"/>
      <c r="I1250" s="480">
        <v>20000</v>
      </c>
      <c r="J1250" s="550"/>
    </row>
    <row r="1251" spans="1:10" s="472" customFormat="1" ht="24" customHeight="1" x14ac:dyDescent="0.3">
      <c r="A1251" s="477">
        <v>398</v>
      </c>
      <c r="B1251" s="477" t="s">
        <v>2308</v>
      </c>
      <c r="C1251" s="477" t="s">
        <v>2284</v>
      </c>
      <c r="D1251" s="477" t="s">
        <v>2308</v>
      </c>
      <c r="E1251" s="478"/>
      <c r="F1251" s="479"/>
      <c r="G1251" s="479"/>
      <c r="H1251" s="480"/>
      <c r="I1251" s="480">
        <v>50000</v>
      </c>
      <c r="J1251" s="550"/>
    </row>
    <row r="1252" spans="1:10" s="472" customFormat="1" ht="24" customHeight="1" x14ac:dyDescent="0.3">
      <c r="A1252" s="481">
        <v>400</v>
      </c>
      <c r="B1252" s="481" t="s">
        <v>1332</v>
      </c>
      <c r="C1252" s="477" t="s">
        <v>2284</v>
      </c>
      <c r="D1252" s="481" t="s">
        <v>1332</v>
      </c>
      <c r="E1252" s="482"/>
      <c r="F1252" s="483"/>
      <c r="G1252" s="483"/>
      <c r="H1252" s="484"/>
      <c r="I1252" s="471">
        <v>30000</v>
      </c>
      <c r="J1252" s="550"/>
    </row>
    <row r="1253" spans="1:10" s="472" customFormat="1" ht="24" customHeight="1" x14ac:dyDescent="0.3">
      <c r="A1253" s="477">
        <v>402</v>
      </c>
      <c r="B1253" s="477" t="s">
        <v>1336</v>
      </c>
      <c r="C1253" s="477" t="s">
        <v>2284</v>
      </c>
      <c r="D1253" s="477" t="s">
        <v>1336</v>
      </c>
      <c r="E1253" s="478"/>
      <c r="F1253" s="479"/>
      <c r="G1253" s="479"/>
      <c r="H1253" s="480"/>
      <c r="I1253" s="480">
        <v>20000</v>
      </c>
      <c r="J1253" s="550"/>
    </row>
    <row r="1254" spans="1:10" s="472" customFormat="1" ht="24" customHeight="1" x14ac:dyDescent="0.3">
      <c r="A1254" s="477">
        <v>404</v>
      </c>
      <c r="B1254" s="477" t="s">
        <v>1341</v>
      </c>
      <c r="C1254" s="477" t="s">
        <v>2284</v>
      </c>
      <c r="D1254" s="477" t="s">
        <v>1341</v>
      </c>
      <c r="E1254" s="478"/>
      <c r="F1254" s="479"/>
      <c r="G1254" s="479"/>
      <c r="H1254" s="480"/>
      <c r="I1254" s="480">
        <v>20000</v>
      </c>
      <c r="J1254" s="550"/>
    </row>
    <row r="1255" spans="1:10" s="472" customFormat="1" ht="24" customHeight="1" x14ac:dyDescent="0.3">
      <c r="A1255" s="477">
        <v>405</v>
      </c>
      <c r="B1255" s="477" t="s">
        <v>1342</v>
      </c>
      <c r="C1255" s="477" t="s">
        <v>2284</v>
      </c>
      <c r="D1255" s="477" t="s">
        <v>1342</v>
      </c>
      <c r="E1255" s="478"/>
      <c r="F1255" s="479"/>
      <c r="G1255" s="479"/>
      <c r="H1255" s="480"/>
      <c r="I1255" s="480">
        <v>20000</v>
      </c>
      <c r="J1255" s="550"/>
    </row>
    <row r="1256" spans="1:10" s="472" customFormat="1" ht="24" customHeight="1" x14ac:dyDescent="0.3">
      <c r="A1256" s="477">
        <v>407</v>
      </c>
      <c r="B1256" s="477" t="s">
        <v>1345</v>
      </c>
      <c r="C1256" s="477" t="s">
        <v>2284</v>
      </c>
      <c r="D1256" s="477" t="s">
        <v>1345</v>
      </c>
      <c r="E1256" s="478"/>
      <c r="F1256" s="479"/>
      <c r="G1256" s="479"/>
      <c r="H1256" s="480"/>
      <c r="I1256" s="480">
        <v>20000</v>
      </c>
      <c r="J1256" s="550"/>
    </row>
    <row r="1257" spans="1:10" s="472" customFormat="1" ht="24" customHeight="1" x14ac:dyDescent="0.3">
      <c r="A1257" s="477">
        <v>416</v>
      </c>
      <c r="B1257" s="477" t="s">
        <v>1362</v>
      </c>
      <c r="C1257" s="477" t="s">
        <v>2284</v>
      </c>
      <c r="D1257" s="477" t="s">
        <v>1362</v>
      </c>
      <c r="E1257" s="478"/>
      <c r="F1257" s="479"/>
      <c r="G1257" s="479"/>
      <c r="H1257" s="480"/>
      <c r="I1257" s="480">
        <v>20000</v>
      </c>
      <c r="J1257" s="550"/>
    </row>
    <row r="1258" spans="1:10" s="472" customFormat="1" ht="24" customHeight="1" x14ac:dyDescent="0.3">
      <c r="A1258" s="477">
        <v>420</v>
      </c>
      <c r="B1258" s="477" t="s">
        <v>1373</v>
      </c>
      <c r="C1258" s="477" t="s">
        <v>2284</v>
      </c>
      <c r="D1258" s="477" t="s">
        <v>1373</v>
      </c>
      <c r="E1258" s="478"/>
      <c r="F1258" s="479"/>
      <c r="G1258" s="479"/>
      <c r="H1258" s="480"/>
      <c r="I1258" s="480">
        <v>20000</v>
      </c>
      <c r="J1258" s="550"/>
    </row>
    <row r="1259" spans="1:10" s="472" customFormat="1" ht="24" customHeight="1" x14ac:dyDescent="0.3">
      <c r="A1259" s="477">
        <v>421</v>
      </c>
      <c r="B1259" s="477" t="s">
        <v>1379</v>
      </c>
      <c r="C1259" s="477" t="s">
        <v>2284</v>
      </c>
      <c r="D1259" s="477" t="s">
        <v>1379</v>
      </c>
      <c r="E1259" s="478"/>
      <c r="F1259" s="479"/>
      <c r="G1259" s="479"/>
      <c r="H1259" s="480"/>
      <c r="I1259" s="480">
        <v>20000</v>
      </c>
      <c r="J1259" s="550"/>
    </row>
    <row r="1260" spans="1:10" s="472" customFormat="1" ht="24" customHeight="1" x14ac:dyDescent="0.3">
      <c r="A1260" s="477">
        <v>423</v>
      </c>
      <c r="B1260" s="477" t="s">
        <v>1385</v>
      </c>
      <c r="C1260" s="477" t="s">
        <v>2284</v>
      </c>
      <c r="D1260" s="477" t="s">
        <v>1385</v>
      </c>
      <c r="E1260" s="478"/>
      <c r="F1260" s="479"/>
      <c r="G1260" s="479"/>
      <c r="H1260" s="480"/>
      <c r="I1260" s="480">
        <v>20000</v>
      </c>
      <c r="J1260" s="550"/>
    </row>
    <row r="1261" spans="1:10" s="472" customFormat="1" ht="24" customHeight="1" x14ac:dyDescent="0.3">
      <c r="A1261" s="477">
        <v>429</v>
      </c>
      <c r="B1261" s="477" t="s">
        <v>1400</v>
      </c>
      <c r="C1261" s="477" t="s">
        <v>2284</v>
      </c>
      <c r="D1261" s="477" t="s">
        <v>1400</v>
      </c>
      <c r="E1261" s="478"/>
      <c r="F1261" s="479"/>
      <c r="G1261" s="479"/>
      <c r="H1261" s="480"/>
      <c r="I1261" s="480">
        <v>50000</v>
      </c>
      <c r="J1261" s="550"/>
    </row>
    <row r="1262" spans="1:10" s="472" customFormat="1" ht="24" customHeight="1" x14ac:dyDescent="0.3">
      <c r="A1262" s="477">
        <v>443</v>
      </c>
      <c r="B1262" s="477" t="s">
        <v>1437</v>
      </c>
      <c r="C1262" s="477" t="s">
        <v>2284</v>
      </c>
      <c r="D1262" s="477" t="s">
        <v>1437</v>
      </c>
      <c r="E1262" s="478"/>
      <c r="F1262" s="479"/>
      <c r="G1262" s="479"/>
      <c r="H1262" s="480"/>
      <c r="I1262" s="471">
        <v>30000</v>
      </c>
      <c r="J1262" s="550"/>
    </row>
    <row r="1263" spans="1:10" s="472" customFormat="1" ht="24" customHeight="1" x14ac:dyDescent="0.3">
      <c r="A1263" s="477">
        <v>455</v>
      </c>
      <c r="B1263" s="477" t="s">
        <v>1915</v>
      </c>
      <c r="C1263" s="477" t="s">
        <v>2284</v>
      </c>
      <c r="D1263" s="477" t="s">
        <v>1461</v>
      </c>
      <c r="E1263" s="478"/>
      <c r="F1263" s="479"/>
      <c r="G1263" s="479"/>
      <c r="H1263" s="480"/>
      <c r="I1263" s="471">
        <v>30000</v>
      </c>
      <c r="J1263" s="550"/>
    </row>
    <row r="1264" spans="1:10" s="472" customFormat="1" ht="19.5" customHeight="1" x14ac:dyDescent="0.3">
      <c r="A1264" s="477">
        <v>456</v>
      </c>
      <c r="B1264" s="477" t="s">
        <v>1466</v>
      </c>
      <c r="C1264" s="477" t="s">
        <v>2284</v>
      </c>
      <c r="D1264" s="477" t="s">
        <v>1466</v>
      </c>
      <c r="E1264" s="478"/>
      <c r="F1264" s="479"/>
      <c r="G1264" s="479"/>
      <c r="H1264" s="480"/>
      <c r="I1264" s="471">
        <v>30000</v>
      </c>
      <c r="J1264" s="550"/>
    </row>
    <row r="1265" spans="1:10" s="472" customFormat="1" ht="19.5" customHeight="1" x14ac:dyDescent="0.3">
      <c r="A1265" s="481">
        <v>462</v>
      </c>
      <c r="B1265" s="481" t="s">
        <v>2309</v>
      </c>
      <c r="C1265" s="477" t="s">
        <v>2284</v>
      </c>
      <c r="D1265" s="481" t="s">
        <v>2309</v>
      </c>
      <c r="E1265" s="482"/>
      <c r="F1265" s="483"/>
      <c r="G1265" s="483"/>
      <c r="H1265" s="484"/>
      <c r="I1265" s="471">
        <v>30000</v>
      </c>
      <c r="J1265" s="550"/>
    </row>
    <row r="1266" spans="1:10" s="472" customFormat="1" ht="19.5" customHeight="1" x14ac:dyDescent="0.3">
      <c r="A1266" s="477">
        <v>470</v>
      </c>
      <c r="B1266" s="477" t="s">
        <v>1500</v>
      </c>
      <c r="C1266" s="477" t="s">
        <v>2284</v>
      </c>
      <c r="D1266" s="477" t="s">
        <v>1500</v>
      </c>
      <c r="E1266" s="478"/>
      <c r="F1266" s="479"/>
      <c r="G1266" s="479"/>
      <c r="H1266" s="480"/>
      <c r="I1266" s="480">
        <v>10000</v>
      </c>
      <c r="J1266" s="550"/>
    </row>
    <row r="1267" spans="1:10" s="472" customFormat="1" ht="19.5" customHeight="1" x14ac:dyDescent="0.3">
      <c r="A1267" s="477">
        <v>475</v>
      </c>
      <c r="B1267" s="477" t="s">
        <v>2310</v>
      </c>
      <c r="C1267" s="477" t="s">
        <v>2284</v>
      </c>
      <c r="D1267" s="477" t="s">
        <v>2310</v>
      </c>
      <c r="E1267" s="478"/>
      <c r="F1267" s="479"/>
      <c r="G1267" s="479"/>
      <c r="H1267" s="480"/>
      <c r="I1267" s="480">
        <v>20000</v>
      </c>
      <c r="J1267" s="550"/>
    </row>
    <row r="1268" spans="1:10" s="472" customFormat="1" ht="19.5" customHeight="1" x14ac:dyDescent="0.3">
      <c r="A1268" s="477">
        <v>476</v>
      </c>
      <c r="B1268" s="477" t="s">
        <v>2311</v>
      </c>
      <c r="C1268" s="477" t="s">
        <v>2284</v>
      </c>
      <c r="D1268" s="477" t="s">
        <v>2311</v>
      </c>
      <c r="E1268" s="478"/>
      <c r="F1268" s="479"/>
      <c r="G1268" s="479"/>
      <c r="H1268" s="480"/>
      <c r="I1268" s="471">
        <v>30000</v>
      </c>
      <c r="J1268" s="550"/>
    </row>
    <row r="1269" spans="1:10" s="472" customFormat="1" ht="19.5" customHeight="1" x14ac:dyDescent="0.3">
      <c r="A1269" s="477">
        <v>477</v>
      </c>
      <c r="B1269" s="477" t="s">
        <v>2312</v>
      </c>
      <c r="C1269" s="477" t="s">
        <v>2284</v>
      </c>
      <c r="D1269" s="477" t="s">
        <v>2312</v>
      </c>
      <c r="E1269" s="478"/>
      <c r="F1269" s="479"/>
      <c r="G1269" s="479"/>
      <c r="H1269" s="480"/>
      <c r="I1269" s="480">
        <v>20000</v>
      </c>
      <c r="J1269" s="550"/>
    </row>
    <row r="1270" spans="1:10" s="472" customFormat="1" ht="19.5" customHeight="1" x14ac:dyDescent="0.3">
      <c r="A1270" s="477">
        <v>478</v>
      </c>
      <c r="B1270" s="477" t="s">
        <v>2313</v>
      </c>
      <c r="C1270" s="477" t="s">
        <v>2284</v>
      </c>
      <c r="D1270" s="477" t="s">
        <v>2313</v>
      </c>
      <c r="E1270" s="478"/>
      <c r="F1270" s="479"/>
      <c r="G1270" s="479"/>
      <c r="H1270" s="480"/>
      <c r="I1270" s="471">
        <v>30000</v>
      </c>
      <c r="J1270" s="550"/>
    </row>
    <row r="1271" spans="1:10" s="472" customFormat="1" ht="19.5" customHeight="1" x14ac:dyDescent="0.3">
      <c r="A1271" s="477">
        <v>479</v>
      </c>
      <c r="B1271" s="477" t="s">
        <v>2314</v>
      </c>
      <c r="C1271" s="477" t="s">
        <v>2284</v>
      </c>
      <c r="D1271" s="477" t="s">
        <v>2314</v>
      </c>
      <c r="E1271" s="478"/>
      <c r="F1271" s="479"/>
      <c r="G1271" s="479"/>
      <c r="H1271" s="480"/>
      <c r="I1271" s="480">
        <v>20000</v>
      </c>
      <c r="J1271" s="550"/>
    </row>
    <row r="1272" spans="1:10" s="472" customFormat="1" ht="19.5" customHeight="1" x14ac:dyDescent="0.3">
      <c r="A1272" s="477">
        <v>482</v>
      </c>
      <c r="B1272" s="477" t="s">
        <v>2315</v>
      </c>
      <c r="C1272" s="477" t="s">
        <v>2284</v>
      </c>
      <c r="D1272" s="477" t="s">
        <v>2315</v>
      </c>
      <c r="E1272" s="478"/>
      <c r="F1272" s="479"/>
      <c r="G1272" s="479"/>
      <c r="H1272" s="480"/>
      <c r="I1272" s="480">
        <v>20000</v>
      </c>
      <c r="J1272" s="550"/>
    </row>
    <row r="1273" spans="1:10" s="472" customFormat="1" ht="19.5" customHeight="1" x14ac:dyDescent="0.3">
      <c r="A1273" s="477">
        <v>483</v>
      </c>
      <c r="B1273" s="477" t="s">
        <v>2316</v>
      </c>
      <c r="C1273" s="477" t="s">
        <v>2284</v>
      </c>
      <c r="D1273" s="477" t="s">
        <v>2316</v>
      </c>
      <c r="E1273" s="478"/>
      <c r="F1273" s="479"/>
      <c r="G1273" s="479"/>
      <c r="H1273" s="480"/>
      <c r="I1273" s="480">
        <v>20000</v>
      </c>
      <c r="J1273" s="550"/>
    </row>
    <row r="1274" spans="1:10" s="472" customFormat="1" ht="19.5" customHeight="1" x14ac:dyDescent="0.3">
      <c r="A1274" s="477">
        <v>484</v>
      </c>
      <c r="B1274" s="477" t="s">
        <v>2317</v>
      </c>
      <c r="C1274" s="477" t="s">
        <v>2284</v>
      </c>
      <c r="D1274" s="477" t="s">
        <v>2317</v>
      </c>
      <c r="E1274" s="478"/>
      <c r="F1274" s="479"/>
      <c r="G1274" s="479"/>
      <c r="H1274" s="480"/>
      <c r="I1274" s="480">
        <v>20000</v>
      </c>
      <c r="J1274" s="550"/>
    </row>
    <row r="1275" spans="1:10" s="472" customFormat="1" ht="19.5" customHeight="1" x14ac:dyDescent="0.3">
      <c r="A1275" s="477">
        <v>485</v>
      </c>
      <c r="B1275" s="477" t="s">
        <v>2318</v>
      </c>
      <c r="C1275" s="477" t="s">
        <v>2284</v>
      </c>
      <c r="D1275" s="477" t="s">
        <v>2318</v>
      </c>
      <c r="E1275" s="478"/>
      <c r="F1275" s="479"/>
      <c r="G1275" s="479"/>
      <c r="H1275" s="480"/>
      <c r="I1275" s="480">
        <v>20000</v>
      </c>
      <c r="J1275" s="550"/>
    </row>
    <row r="1276" spans="1:10" s="472" customFormat="1" ht="19.5" customHeight="1" x14ac:dyDescent="0.3">
      <c r="A1276" s="477">
        <v>486</v>
      </c>
      <c r="B1276" s="477" t="s">
        <v>2319</v>
      </c>
      <c r="C1276" s="477" t="s">
        <v>2284</v>
      </c>
      <c r="D1276" s="477" t="s">
        <v>2319</v>
      </c>
      <c r="E1276" s="478"/>
      <c r="F1276" s="479"/>
      <c r="G1276" s="479"/>
      <c r="H1276" s="480"/>
      <c r="I1276" s="480">
        <v>20000</v>
      </c>
      <c r="J1276" s="550"/>
    </row>
    <row r="1277" spans="1:10" s="472" customFormat="1" ht="19.5" customHeight="1" x14ac:dyDescent="0.3">
      <c r="A1277" s="477">
        <v>487</v>
      </c>
      <c r="B1277" s="477" t="s">
        <v>2320</v>
      </c>
      <c r="C1277" s="477" t="s">
        <v>2284</v>
      </c>
      <c r="D1277" s="477" t="s">
        <v>2320</v>
      </c>
      <c r="E1277" s="478"/>
      <c r="F1277" s="479"/>
      <c r="G1277" s="479"/>
      <c r="H1277" s="480"/>
      <c r="I1277" s="480">
        <v>20000</v>
      </c>
      <c r="J1277" s="550"/>
    </row>
    <row r="1278" spans="1:10" s="472" customFormat="1" ht="19.5" customHeight="1" x14ac:dyDescent="0.3">
      <c r="A1278" s="477">
        <v>488</v>
      </c>
      <c r="B1278" s="477" t="s">
        <v>2321</v>
      </c>
      <c r="C1278" s="477" t="s">
        <v>2284</v>
      </c>
      <c r="D1278" s="477" t="s">
        <v>2321</v>
      </c>
      <c r="E1278" s="478"/>
      <c r="F1278" s="479"/>
      <c r="G1278" s="479"/>
      <c r="H1278" s="480"/>
      <c r="I1278" s="471">
        <v>30000</v>
      </c>
      <c r="J1278" s="550"/>
    </row>
    <row r="1279" spans="1:10" s="472" customFormat="1" ht="19.5" customHeight="1" x14ac:dyDescent="0.3">
      <c r="A1279" s="477">
        <v>489</v>
      </c>
      <c r="B1279" s="477" t="s">
        <v>2322</v>
      </c>
      <c r="C1279" s="477" t="s">
        <v>2284</v>
      </c>
      <c r="D1279" s="477" t="s">
        <v>2322</v>
      </c>
      <c r="E1279" s="478"/>
      <c r="F1279" s="479"/>
      <c r="G1279" s="479"/>
      <c r="H1279" s="480"/>
      <c r="I1279" s="480">
        <v>20000</v>
      </c>
      <c r="J1279" s="550"/>
    </row>
    <row r="1280" spans="1:10" s="472" customFormat="1" ht="19.5" customHeight="1" x14ac:dyDescent="0.3">
      <c r="A1280" s="477">
        <v>491</v>
      </c>
      <c r="B1280" s="477" t="s">
        <v>2323</v>
      </c>
      <c r="C1280" s="477" t="s">
        <v>2284</v>
      </c>
      <c r="D1280" s="477" t="s">
        <v>2323</v>
      </c>
      <c r="E1280" s="478"/>
      <c r="F1280" s="479"/>
      <c r="G1280" s="479"/>
      <c r="H1280" s="480"/>
      <c r="I1280" s="480">
        <v>20000</v>
      </c>
      <c r="J1280" s="550"/>
    </row>
    <row r="1281" spans="1:10" s="472" customFormat="1" ht="19.5" customHeight="1" x14ac:dyDescent="0.3">
      <c r="A1281" s="477">
        <v>492</v>
      </c>
      <c r="B1281" s="477" t="s">
        <v>2324</v>
      </c>
      <c r="C1281" s="477" t="s">
        <v>2284</v>
      </c>
      <c r="D1281" s="477" t="s">
        <v>2324</v>
      </c>
      <c r="E1281" s="478"/>
      <c r="F1281" s="479"/>
      <c r="G1281" s="479"/>
      <c r="H1281" s="480"/>
      <c r="I1281" s="480">
        <v>20000</v>
      </c>
      <c r="J1281" s="550"/>
    </row>
    <row r="1282" spans="1:10" s="472" customFormat="1" ht="19.5" customHeight="1" x14ac:dyDescent="0.3">
      <c r="A1282" s="477">
        <v>495</v>
      </c>
      <c r="B1282" s="477" t="s">
        <v>1524</v>
      </c>
      <c r="C1282" s="477" t="s">
        <v>2284</v>
      </c>
      <c r="D1282" s="477" t="s">
        <v>1524</v>
      </c>
      <c r="E1282" s="478"/>
      <c r="F1282" s="479"/>
      <c r="G1282" s="479"/>
      <c r="H1282" s="480"/>
      <c r="I1282" s="480">
        <v>20000</v>
      </c>
      <c r="J1282" s="550"/>
    </row>
    <row r="1283" spans="1:10" s="472" customFormat="1" ht="24" customHeight="1" x14ac:dyDescent="0.3">
      <c r="A1283" s="477">
        <v>506</v>
      </c>
      <c r="B1283" s="477" t="s">
        <v>1549</v>
      </c>
      <c r="C1283" s="477" t="s">
        <v>2295</v>
      </c>
      <c r="D1283" s="477" t="s">
        <v>1549</v>
      </c>
      <c r="E1283" s="478"/>
      <c r="F1283" s="479"/>
      <c r="G1283" s="479"/>
      <c r="H1283" s="480"/>
      <c r="I1283" s="471">
        <v>30000</v>
      </c>
      <c r="J1283" s="550"/>
    </row>
    <row r="1284" spans="1:10" s="472" customFormat="1" ht="24" customHeight="1" x14ac:dyDescent="0.3">
      <c r="A1284" s="477">
        <v>507</v>
      </c>
      <c r="B1284" s="477" t="s">
        <v>1551</v>
      </c>
      <c r="C1284" s="477" t="s">
        <v>2295</v>
      </c>
      <c r="D1284" s="477" t="s">
        <v>1551</v>
      </c>
      <c r="E1284" s="478"/>
      <c r="F1284" s="479"/>
      <c r="G1284" s="479"/>
      <c r="H1284" s="480"/>
      <c r="I1284" s="471">
        <v>30000</v>
      </c>
      <c r="J1284" s="550"/>
    </row>
    <row r="1285" spans="1:10" s="472" customFormat="1" ht="24" customHeight="1" x14ac:dyDescent="0.3">
      <c r="A1285" s="485">
        <v>543</v>
      </c>
      <c r="B1285" s="477" t="s">
        <v>1635</v>
      </c>
      <c r="C1285" s="477" t="s">
        <v>2295</v>
      </c>
      <c r="D1285" s="477" t="s">
        <v>1635</v>
      </c>
      <c r="E1285" s="486"/>
      <c r="F1285" s="487"/>
      <c r="G1285" s="488"/>
      <c r="H1285" s="489"/>
      <c r="I1285" s="471">
        <v>30000</v>
      </c>
      <c r="J1285" s="550"/>
    </row>
    <row r="1286" spans="1:10" s="472" customFormat="1" ht="24" customHeight="1" x14ac:dyDescent="0.3">
      <c r="A1286" s="485">
        <v>559</v>
      </c>
      <c r="B1286" s="485" t="s">
        <v>2325</v>
      </c>
      <c r="C1286" s="477" t="s">
        <v>2295</v>
      </c>
      <c r="D1286" s="485" t="s">
        <v>2325</v>
      </c>
      <c r="E1286" s="486"/>
      <c r="F1286" s="487"/>
      <c r="G1286" s="488"/>
      <c r="H1286" s="489"/>
      <c r="I1286" s="471">
        <v>30000</v>
      </c>
      <c r="J1286" s="550"/>
    </row>
    <row r="1287" spans="1:10" ht="19.5" customHeight="1" x14ac:dyDescent="0.25">
      <c r="A1287" s="402"/>
      <c r="B1287" s="403"/>
      <c r="C1287" s="402"/>
      <c r="D1287" s="453"/>
      <c r="E1287" s="402"/>
      <c r="F1287" s="404"/>
      <c r="G1287" s="405"/>
      <c r="H1287" s="467"/>
      <c r="I1287" s="406"/>
      <c r="J1287" s="553"/>
    </row>
    <row r="1288" spans="1:10" ht="16.5" customHeight="1" x14ac:dyDescent="0.25">
      <c r="A1288" s="426"/>
      <c r="B1288" s="427"/>
      <c r="C1288" s="435"/>
      <c r="D1288" s="454"/>
      <c r="E1288" s="441"/>
      <c r="F1288" s="603"/>
      <c r="G1288" s="603"/>
      <c r="H1288" s="603"/>
      <c r="I1288" s="603"/>
      <c r="J1288" s="603"/>
    </row>
    <row r="1289" spans="1:10" ht="16.5" customHeight="1" x14ac:dyDescent="0.25">
      <c r="A1289" s="428"/>
      <c r="B1289" s="606" t="s">
        <v>369</v>
      </c>
      <c r="C1289" s="606"/>
      <c r="D1289" s="606"/>
      <c r="E1289" s="606"/>
      <c r="F1289" s="606" t="s">
        <v>367</v>
      </c>
      <c r="G1289" s="606"/>
      <c r="H1289" s="606"/>
      <c r="I1289" s="606"/>
      <c r="J1289" s="429"/>
    </row>
    <row r="1290" spans="1:10" ht="16.5" customHeight="1" x14ac:dyDescent="0.25">
      <c r="A1290" s="428"/>
      <c r="B1290" s="607" t="s">
        <v>10</v>
      </c>
      <c r="C1290" s="607"/>
      <c r="D1290" s="607"/>
      <c r="E1290" s="607"/>
      <c r="F1290" s="607" t="s">
        <v>416</v>
      </c>
      <c r="G1290" s="607"/>
      <c r="H1290" s="607"/>
      <c r="I1290" s="607"/>
      <c r="J1290" s="430"/>
    </row>
    <row r="1291" spans="1:10" ht="16.5" customHeight="1" x14ac:dyDescent="0.25">
      <c r="A1291" s="428"/>
      <c r="B1291" s="606" t="s">
        <v>11</v>
      </c>
      <c r="C1291" s="606"/>
      <c r="D1291" s="606"/>
      <c r="E1291" s="606"/>
      <c r="F1291" s="606" t="s">
        <v>12</v>
      </c>
      <c r="G1291" s="606"/>
      <c r="H1291" s="606"/>
      <c r="I1291" s="606"/>
      <c r="J1291" s="429"/>
    </row>
    <row r="1292" spans="1:10" s="433" customFormat="1" ht="16.5" customHeight="1" x14ac:dyDescent="0.25">
      <c r="A1292" s="600" t="s">
        <v>13</v>
      </c>
      <c r="B1292" s="600"/>
      <c r="C1292" s="431"/>
      <c r="D1292" s="455"/>
      <c r="E1292" s="434"/>
      <c r="F1292" s="432"/>
      <c r="G1292" s="412"/>
      <c r="H1292" s="412"/>
      <c r="I1292" s="412"/>
    </row>
    <row r="1293" spans="1:10" s="433" customFormat="1" ht="16.5" customHeight="1" x14ac:dyDescent="0.25">
      <c r="A1293" s="602" t="s">
        <v>2265</v>
      </c>
      <c r="B1293" s="602"/>
      <c r="C1293" s="602"/>
      <c r="D1293" s="602"/>
      <c r="E1293" s="602"/>
      <c r="F1293" s="602"/>
      <c r="G1293" s="602"/>
      <c r="H1293" s="602"/>
      <c r="I1293" s="602"/>
      <c r="J1293" s="602"/>
    </row>
  </sheetData>
  <mergeCells count="15">
    <mergeCell ref="A1:J1"/>
    <mergeCell ref="A2:H2"/>
    <mergeCell ref="A3:H3"/>
    <mergeCell ref="A1293:J1293"/>
    <mergeCell ref="A1292:B1292"/>
    <mergeCell ref="F1288:J1288"/>
    <mergeCell ref="A4:H4"/>
    <mergeCell ref="A5:H5"/>
    <mergeCell ref="H7:J7"/>
    <mergeCell ref="B1289:E1289"/>
    <mergeCell ref="B1290:E1290"/>
    <mergeCell ref="B1291:E1291"/>
    <mergeCell ref="F1289:I1289"/>
    <mergeCell ref="F1290:I1290"/>
    <mergeCell ref="F1291:I1291"/>
  </mergeCells>
  <phoneticPr fontId="21" type="noConversion"/>
  <pageMargins left="0.38" right="0.2" top="0.5" bottom="0.46" header="0.21" footer="0.14000000000000001"/>
  <pageSetup orientation="landscape" verticalDpi="300"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18</vt:i4>
      </vt:variant>
    </vt:vector>
  </HeadingPairs>
  <TitlesOfParts>
    <vt:vector size="30" baseType="lpstr">
      <vt:lpstr>P1 TNX-TT </vt:lpstr>
      <vt:lpstr>P2 TNX-CN</vt:lpstr>
      <vt:lpstr>P3 TNX-LN</vt:lpstr>
      <vt:lpstr>P4 TNX-TS</vt:lpstr>
      <vt:lpstr>P5 TNX-DN</vt:lpstr>
      <vt:lpstr>P6 TNX-CT </vt:lpstr>
      <vt:lpstr>P7A TNX-TL </vt:lpstr>
      <vt:lpstr>Phu bieu 7A1</vt:lpstr>
      <vt:lpstr>B7B TNX-KH</vt:lpstr>
      <vt:lpstr>Phu bieu 7B1</vt:lpstr>
      <vt:lpstr>P8 TNX-TH </vt:lpstr>
      <vt:lpstr>PL01-Dan so</vt:lpstr>
      <vt:lpstr>'B7B TNX-KH'!Print_Area</vt:lpstr>
      <vt:lpstr>'P1 TNX-TT '!Print_Area</vt:lpstr>
      <vt:lpstr>'P2 TNX-CN'!Print_Area</vt:lpstr>
      <vt:lpstr>'P3 TNX-LN'!Print_Area</vt:lpstr>
      <vt:lpstr>'P4 TNX-TS'!Print_Area</vt:lpstr>
      <vt:lpstr>'P5 TNX-DN'!Print_Area</vt:lpstr>
      <vt:lpstr>'P6 TNX-CT '!Print_Area</vt:lpstr>
      <vt:lpstr>'P7A TNX-TL '!Print_Area</vt:lpstr>
      <vt:lpstr>'P8 TNX-TH '!Print_Area</vt:lpstr>
      <vt:lpstr>'B7B TNX-KH'!Print_Titles</vt:lpstr>
      <vt:lpstr>'P1 TNX-TT '!Print_Titles</vt:lpstr>
      <vt:lpstr>'P2 TNX-CN'!Print_Titles</vt:lpstr>
      <vt:lpstr>'P3 TNX-LN'!Print_Titles</vt:lpstr>
      <vt:lpstr>'P4 TNX-TS'!Print_Titles</vt:lpstr>
      <vt:lpstr>'P5 TNX-DN'!Print_Titles</vt:lpstr>
      <vt:lpstr>'P6 TNX-CT '!Print_Titles</vt:lpstr>
      <vt:lpstr>'P7A TNX-TL '!Print_Titles</vt:lpstr>
      <vt:lpstr>'P8 TNX-TH '!Print_Titles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2014-07-02T16:31:13Z</cp:lastPrinted>
  <dcterms:created xsi:type="dcterms:W3CDTF">2006-09-16T00:00:00Z</dcterms:created>
  <dcterms:modified xsi:type="dcterms:W3CDTF">2021-11-09T09:43:50Z</dcterms:modified>
</cp:coreProperties>
</file>